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lan nabave" sheetId="1" r:id="rId1"/>
    <sheet name="List3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<sst xmlns="http://schemas.openxmlformats.org/spreadsheetml/2006/main" count="333" uniqueCount="173">
  <si>
    <t>Dnevnice za službeni put u zemlji</t>
  </si>
  <si>
    <t>Seminari, savjetovanja i simpoziji</t>
  </si>
  <si>
    <t>Ostale usluge za komunikaciju i prijevoz</t>
  </si>
  <si>
    <t>Opskrba vodom</t>
  </si>
  <si>
    <t>Licence</t>
  </si>
  <si>
    <t>Laboratorijske usluge</t>
  </si>
  <si>
    <t>Ostale nespomenute usluge</t>
  </si>
  <si>
    <t>Reprezentacija</t>
  </si>
  <si>
    <t>Usluge platnog prometa</t>
  </si>
  <si>
    <t>Naknade za prijevoz na posao i s posla</t>
  </si>
  <si>
    <t>Namirnice za učenike</t>
  </si>
  <si>
    <t>Naknade za prijevoz na službenom putu u zemlji</t>
  </si>
  <si>
    <t>1.</t>
  </si>
  <si>
    <t>Sufinanciranje cijene prijevoza učenika</t>
  </si>
  <si>
    <t>Predmet nabave</t>
  </si>
  <si>
    <t>Evid.br.nab.</t>
  </si>
  <si>
    <t>Procijenjena vrijednost nabave ( Kn )</t>
  </si>
  <si>
    <t>Vrsta postupka</t>
  </si>
  <si>
    <t>Ugovor ili okvirni sporazum</t>
  </si>
  <si>
    <t>Planirani početak postupka</t>
  </si>
  <si>
    <t>Planirano trajanje ugovora ili OS</t>
  </si>
  <si>
    <t>Napomena</t>
  </si>
  <si>
    <t>Tek. br.</t>
  </si>
  <si>
    <t>RADOVI</t>
  </si>
  <si>
    <t>Nadogradnja 2. kata na trktu "A" OŠ Lapad</t>
  </si>
  <si>
    <t>Ugovor</t>
  </si>
  <si>
    <t>Otvoreni postupak</t>
  </si>
  <si>
    <t>ROBE</t>
  </si>
  <si>
    <t>USLUGE</t>
  </si>
  <si>
    <t>I. JAVNA NABAVA VELIKE VRIJEDNOSTI</t>
  </si>
  <si>
    <t>II. JAVNA NABAVA MALE VRIJEDNOSTI</t>
  </si>
  <si>
    <t>I.  UKUPNO NABAVA VELIKE VRIJEDNOSTI:</t>
  </si>
  <si>
    <t>II.  UKUPNO NABAVA MALE VRIJEDNOSTI:</t>
  </si>
  <si>
    <t>III. NABAVA ISPOD ZAKONSKOG PRAGA- BAGATELNA NABAVA</t>
  </si>
  <si>
    <t>Usluge stručnog nadzora nad izvođenjem radova</t>
  </si>
  <si>
    <t>Usluge održavanja računalne opreme</t>
  </si>
  <si>
    <t>Nabava ispod zakonskog praga</t>
  </si>
  <si>
    <t xml:space="preserve">2. </t>
  </si>
  <si>
    <t>Usluge održavanja instalacija centralnog grijanja</t>
  </si>
  <si>
    <t>Usluge održavanja tehničke sigurnosti zgrada</t>
  </si>
  <si>
    <t>Pavlović</t>
  </si>
  <si>
    <t>Arcus</t>
  </si>
  <si>
    <t>Termoinženjering</t>
  </si>
  <si>
    <t>Almel</t>
  </si>
  <si>
    <t>Vrtlarko</t>
  </si>
  <si>
    <t>Usluge održavanja hortikulturnih površina</t>
  </si>
  <si>
    <t>Usluge održavanja elektroinstalacija</t>
  </si>
  <si>
    <t>Narudžbenica</t>
  </si>
  <si>
    <t>Nabava uredskog pokućstva</t>
  </si>
  <si>
    <t>Nabava uredskog materijala</t>
  </si>
  <si>
    <t xml:space="preserve">Nabava ostalih uredskih potrepština (toneri, </t>
  </si>
  <si>
    <t>Primorac</t>
  </si>
  <si>
    <t>Narodne novine</t>
  </si>
  <si>
    <t>Nabava protokolarnih darova</t>
  </si>
  <si>
    <t>Popravak aluminijskih otvora na zgradi</t>
  </si>
  <si>
    <t>Popravak parketa po učionicama</t>
  </si>
  <si>
    <t>Nabava učioničkog pokućstva</t>
  </si>
  <si>
    <t>Nabava računalne opreme</t>
  </si>
  <si>
    <t>Osiguranje imovine</t>
  </si>
  <si>
    <t>Telekomunikacijske usluge</t>
  </si>
  <si>
    <t>Fina</t>
  </si>
  <si>
    <t>Nabava knjiga -obveznih lektirnih naslova u školskoj knjižnici</t>
  </si>
  <si>
    <t>Nabava stručne literature ( časopisi za knjižnicu i strčna literatura za zaposlenike )</t>
  </si>
  <si>
    <t>Zaštitarske usluge</t>
  </si>
  <si>
    <t>T - com</t>
  </si>
  <si>
    <t>Usluge odvjetnika, pravnika,savjetnika, i ostale intelektualne usluge</t>
  </si>
  <si>
    <t xml:space="preserve">Ugovor </t>
  </si>
  <si>
    <t>Nabava radne odjeće i obuće za tehničko osoblje i prof. tjelesne kulture</t>
  </si>
  <si>
    <t>Usluge deratizacije, dezinfekcije i dezinsekcije</t>
  </si>
  <si>
    <t xml:space="preserve">Nabava u tijeku </t>
  </si>
  <si>
    <t>24 mjeseca (za 2013. i 2014.)</t>
  </si>
  <si>
    <t>Okvirni sporazum</t>
  </si>
  <si>
    <t>01/12</t>
  </si>
  <si>
    <t>Nabava lož ulja ekstra lakog</t>
  </si>
  <si>
    <t>siječanj 2013</t>
  </si>
  <si>
    <t>Fin plan</t>
  </si>
  <si>
    <t>na neodređeno vrijeme ( početak 01.04.2010.)</t>
  </si>
  <si>
    <t>nastavna godina (10 mjeseci)</t>
  </si>
  <si>
    <t>siječanj 2014</t>
  </si>
  <si>
    <t>Usluge pripreme i dostave prehrane učenicima u produženom boravku</t>
  </si>
  <si>
    <t>u tijeku</t>
  </si>
  <si>
    <t>na određeno vrijeme ( od 15.06.2013. do 14.06.2014.)</t>
  </si>
  <si>
    <t>od 1. ožujka 2013</t>
  </si>
  <si>
    <t>na određeno vrijeme od 1. ožujka 2013. do 28. 02. 2014.</t>
  </si>
  <si>
    <t>GEN -I</t>
  </si>
  <si>
    <t>na određeno vrijeme od 1. ožujka 2014. do 28. 02. 2015.</t>
  </si>
  <si>
    <t>od 1. ožujka 2014</t>
  </si>
  <si>
    <t>GEN -I   CPV-09310000-5</t>
  </si>
  <si>
    <t>02/12</t>
  </si>
  <si>
    <t>Opskrba električnom energijom</t>
  </si>
  <si>
    <t>Ugovor prestao  13. 03. 2013</t>
  </si>
  <si>
    <t>Usluge održavanja poslovnog programa (računovodstvo)</t>
  </si>
  <si>
    <t>Usluge održavanja poslovnog programa (METEL-knjižnica)</t>
  </si>
  <si>
    <t>Point Varaždin</t>
  </si>
  <si>
    <t>12 mjeseci</t>
  </si>
  <si>
    <t>na neodređeno vrijeme ( početak 10.11.2008.)</t>
  </si>
  <si>
    <t>Usluge održavanja vodovodnih i kanalizacijskih instalacija</t>
  </si>
  <si>
    <t>Usluge odvoza komunalnog otpada (Čistoća)</t>
  </si>
  <si>
    <t>Ostale komunalne usluge (Vodni i komunalni doprinos)</t>
  </si>
  <si>
    <t xml:space="preserve">Rješenje </t>
  </si>
  <si>
    <t>Usluge izrade energetskog certifikata školskih zgrada</t>
  </si>
  <si>
    <t>Usluge pranja, čišćenje i sl…</t>
  </si>
  <si>
    <t>Električna energija - mrežarina</t>
  </si>
  <si>
    <t>Poštanske usluge</t>
  </si>
  <si>
    <t>Nadoknada štete za iseljenje iz školskog stana (Matko Konsuo)</t>
  </si>
  <si>
    <t>1 mjesec</t>
  </si>
  <si>
    <t xml:space="preserve">36 mjeseca </t>
  </si>
  <si>
    <t>Ostale usluge nezane za rsdove nadogradnje 2. kata trakta "A" OŠ Lapad</t>
  </si>
  <si>
    <t>U tijeku -Objava 2013/S 003-0025733</t>
  </si>
  <si>
    <t>Nabava opreme za grijanje, ventilaciju i hlađenje</t>
  </si>
  <si>
    <t>Nabava opreme za održavanje i zaštitu</t>
  </si>
  <si>
    <t>kmt</t>
  </si>
  <si>
    <t>Popravak krova na zgradi PŠM</t>
  </si>
  <si>
    <t>tek  m</t>
  </si>
  <si>
    <t>tek m1</t>
  </si>
  <si>
    <t>tek imc</t>
  </si>
  <si>
    <t>tek ost</t>
  </si>
  <si>
    <t>ukupno</t>
  </si>
  <si>
    <t>Usluge održavanja elektroinstalacija ( nabavka i ugradnja rasvjetnih lampi u učionicama OŠ Lapad</t>
  </si>
  <si>
    <t>UKUPNO 32321</t>
  </si>
  <si>
    <t>Ostale usluge održavanja vanjskih  površina</t>
  </si>
  <si>
    <t>Usluge održavanja ostale uredske opreme (totokopirni uređaji digitroni, TV itd.)</t>
  </si>
  <si>
    <t>Usluge održavanja ostalih poslovnih računalnih programa</t>
  </si>
  <si>
    <t>Nabava kratkotrajne imovine ( didaktika i sl.)</t>
  </si>
  <si>
    <t>Administrativne, sudske i  javnobilježničke pristojbe</t>
  </si>
  <si>
    <t>Nabava  potrepština za sanitarne čvorove</t>
  </si>
  <si>
    <t>Zdravstvene usluge (Obvezni i preventivni pregledi zaposlenika)</t>
  </si>
  <si>
    <t>PDV ?</t>
  </si>
  <si>
    <t>Usluge čišćenja i kontrole dimovodnih objekata i ostale ekološke usluge</t>
  </si>
  <si>
    <t>Nabava materijala za higijenske potrebe i njegu</t>
  </si>
  <si>
    <t>1.god ukupno</t>
  </si>
  <si>
    <t>230000 z 1. god</t>
  </si>
  <si>
    <t>Usluge promidžbe i informiranja</t>
  </si>
  <si>
    <t>Ostale intelektualne usluge ( certifikati za ispravnost zgrada i opreme, i sl...)</t>
  </si>
  <si>
    <t>Usluge rada kućnog majstora vanjskog suradnika (ugovor o djelu) u PŠ Montovjerna</t>
  </si>
  <si>
    <t xml:space="preserve">Plin </t>
  </si>
  <si>
    <t>Materijal i dijelovi za tekuće i investicijsko održavanje zgrada (elektro materijal, ličilački materijal , i s…)</t>
  </si>
  <si>
    <t>Materijal i dijelovi za tekuće i investicijsko održavanje opreme</t>
  </si>
  <si>
    <t>Ostali materijal i dijelovi za tekuće i investicijsko održavanje opreme</t>
  </si>
  <si>
    <t>Naknade za smještaj na službenom putu u zemlji</t>
  </si>
  <si>
    <t>Putni nalog/Katalog stručnih skupova</t>
  </si>
  <si>
    <t>dod nast</t>
  </si>
  <si>
    <t>Ostali materijal i sirovine za učenike / projekti iznad standarda</t>
  </si>
  <si>
    <t>Grafičke i tiskarske usluge, film i izrada fotografija</t>
  </si>
  <si>
    <t>Naknada troškova službenog puta osobama izvan radnog odnosa</t>
  </si>
  <si>
    <t>pb</t>
  </si>
  <si>
    <t>srs</t>
  </si>
  <si>
    <t>uč natj</t>
  </si>
  <si>
    <t>Sufinanciranje prehrane učenika na učeničkim natjecanjima</t>
  </si>
  <si>
    <t>ššk</t>
  </si>
  <si>
    <t>Ugovori o djelu profesora-vanjskih suradnika / rock band i dodatna nastava u produženom boravku</t>
  </si>
  <si>
    <t>žsv</t>
  </si>
  <si>
    <t>Ostale naknade troškova službenog puta osobama izvan radnog odnosa</t>
  </si>
  <si>
    <t>Ugovori o djelu profesora-vanjskih suradnika / predavači na žsv/</t>
  </si>
  <si>
    <t>Ugovori o djelu profesora/trenera-vanjskih suradnika / rad s učenicima u ŠŠK/-5 trenera-različite grupe po vrsti sporta</t>
  </si>
  <si>
    <t>TN</t>
  </si>
  <si>
    <t>Osatale usluge za komunikaciju i prijevoz učenika na terenskoj nastavi - niži razredi / izleti</t>
  </si>
  <si>
    <t>Osatale usluge za komunikaciju i prijevoz učenika na terenskoj nastavi - viši razredi / ekskurzije</t>
  </si>
  <si>
    <t>ost.proj</t>
  </si>
  <si>
    <t>Comen</t>
  </si>
  <si>
    <t>Dnevnice za službeni put u inozemstvo</t>
  </si>
  <si>
    <t>Naknade za smještaj na službenom putu u inozemstvo</t>
  </si>
  <si>
    <t>Naknade za prijevoz na službenom putu u inozemstvo</t>
  </si>
  <si>
    <t>Projekt/Aktivnost</t>
  </si>
  <si>
    <t>Konto</t>
  </si>
  <si>
    <t>056001/057002</t>
  </si>
  <si>
    <t>Usluge projektantskog nadzora na radovima nadogradnje OŠ Lapad</t>
  </si>
  <si>
    <t>Usluge stručnog nadzora na radovima nadogradnje 2. kata trakta "A" OŠ Lapad</t>
  </si>
  <si>
    <t>Ostale usluge vezane za radove nadogradnje OŠ Lapad</t>
  </si>
  <si>
    <t>proceduru nabave provodi Grad Dubrovnik</t>
  </si>
  <si>
    <t>III. kvartal</t>
  </si>
  <si>
    <t>pojedinačni ugovori roditelj/škola</t>
  </si>
  <si>
    <t>Plan nabave Grad Dubrovnik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</si>
</sst>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2" fillId="0" borderId="0">
      <alignment/>
      <protection/>
    </xf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7" fontId="3" fillId="0" borderId="10" xfId="0" applyNumberFormat="1" applyFont="1" applyBorder="1" applyAlignment="1" quotePrefix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 quotePrefix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Fin pl 2010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PageLayoutView="0" workbookViewId="0" topLeftCell="A1">
      <pane ySplit="3" topLeftCell="A28" activePane="bottomLeft" state="frozen"/>
      <selection pane="topLeft" activeCell="A1" sqref="A1"/>
      <selection pane="bottomLeft" activeCell="AD25" sqref="AD25"/>
    </sheetView>
  </sheetViews>
  <sheetFormatPr defaultColWidth="9.140625" defaultRowHeight="15"/>
  <cols>
    <col min="1" max="1" width="4.7109375" style="3" customWidth="1"/>
    <col min="2" max="2" width="23.28125" style="3" customWidth="1"/>
    <col min="3" max="3" width="9.7109375" style="3" customWidth="1"/>
    <col min="4" max="4" width="8.28125" style="3" customWidth="1"/>
    <col min="5" max="5" width="6.7109375" style="4" customWidth="1"/>
    <col min="6" max="6" width="14.7109375" style="3" customWidth="1"/>
    <col min="7" max="7" width="16.8515625" style="3" customWidth="1"/>
    <col min="8" max="8" width="14.7109375" style="4" customWidth="1"/>
    <col min="9" max="9" width="14.57421875" style="3" customWidth="1"/>
    <col min="10" max="10" width="15.28125" style="3" customWidth="1"/>
    <col min="11" max="11" width="15.140625" style="3" customWidth="1"/>
    <col min="12" max="12" width="10.28125" style="3" hidden="1" customWidth="1"/>
    <col min="13" max="13" width="0" style="18" hidden="1" customWidth="1"/>
    <col min="14" max="17" width="0" style="3" hidden="1" customWidth="1"/>
    <col min="18" max="18" width="8.140625" style="3" hidden="1" customWidth="1"/>
    <col min="19" max="19" width="7.57421875" style="3" hidden="1" customWidth="1"/>
    <col min="20" max="22" width="0" style="3" hidden="1" customWidth="1"/>
    <col min="23" max="23" width="7.28125" style="3" hidden="1" customWidth="1"/>
    <col min="24" max="24" width="6.421875" style="3" hidden="1" customWidth="1"/>
    <col min="25" max="26" width="7.421875" style="3" hidden="1" customWidth="1"/>
    <col min="27" max="27" width="0" style="3" hidden="1" customWidth="1"/>
    <col min="28" max="16384" width="9.140625" style="3" customWidth="1"/>
  </cols>
  <sheetData>
    <row r="1" spans="1:11" ht="12.75">
      <c r="A1" s="2"/>
      <c r="B1" s="2"/>
      <c r="C1" s="2"/>
      <c r="D1" s="2"/>
      <c r="E1" s="5"/>
      <c r="F1" s="2"/>
      <c r="G1" s="2"/>
      <c r="H1" s="5"/>
      <c r="I1" s="2"/>
      <c r="J1" s="2"/>
      <c r="K1" s="2"/>
    </row>
    <row r="2" spans="1:27" ht="43.5" customHeight="1">
      <c r="A2" s="10" t="s">
        <v>22</v>
      </c>
      <c r="B2" s="10" t="s">
        <v>14</v>
      </c>
      <c r="C2" s="10" t="s">
        <v>15</v>
      </c>
      <c r="D2" s="10" t="s">
        <v>163</v>
      </c>
      <c r="E2" s="10" t="s">
        <v>164</v>
      </c>
      <c r="F2" s="10" t="s">
        <v>16</v>
      </c>
      <c r="G2" s="10" t="s">
        <v>17</v>
      </c>
      <c r="H2" s="10" t="s">
        <v>18</v>
      </c>
      <c r="I2" s="10" t="s">
        <v>19</v>
      </c>
      <c r="J2" s="10" t="s">
        <v>20</v>
      </c>
      <c r="K2" s="10" t="s">
        <v>21</v>
      </c>
      <c r="L2" s="4"/>
      <c r="M2" s="19" t="s">
        <v>75</v>
      </c>
      <c r="N2" s="4" t="s">
        <v>113</v>
      </c>
      <c r="O2" s="4" t="s">
        <v>114</v>
      </c>
      <c r="P2" s="3" t="s">
        <v>115</v>
      </c>
      <c r="Q2" s="3" t="s">
        <v>116</v>
      </c>
      <c r="R2" s="3" t="s">
        <v>145</v>
      </c>
      <c r="S2" s="3" t="s">
        <v>146</v>
      </c>
      <c r="T2" s="3" t="s">
        <v>147</v>
      </c>
      <c r="U2" s="3" t="s">
        <v>141</v>
      </c>
      <c r="V2" s="3" t="s">
        <v>158</v>
      </c>
      <c r="W2" s="3" t="s">
        <v>149</v>
      </c>
      <c r="X2" s="3" t="s">
        <v>151</v>
      </c>
      <c r="Y2" s="3" t="s">
        <v>155</v>
      </c>
      <c r="Z2" s="3" t="s">
        <v>159</v>
      </c>
      <c r="AA2" s="3" t="s">
        <v>111</v>
      </c>
    </row>
    <row r="3" spans="1:11" ht="12.75">
      <c r="A3" s="11">
        <v>1</v>
      </c>
      <c r="B3" s="11">
        <v>2</v>
      </c>
      <c r="C3" s="11">
        <v>3</v>
      </c>
      <c r="D3" s="11"/>
      <c r="E3" s="11"/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</row>
    <row r="4" spans="1:11" ht="12.75">
      <c r="A4" s="44" t="s">
        <v>29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>
      <c r="A5" s="45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3" ht="25.5" customHeight="1">
      <c r="A6" s="5" t="s">
        <v>12</v>
      </c>
      <c r="B6" s="30" t="s">
        <v>73</v>
      </c>
      <c r="C6" s="16" t="s">
        <v>72</v>
      </c>
      <c r="D6" s="16"/>
      <c r="E6" s="16"/>
      <c r="F6" s="15">
        <v>362200</v>
      </c>
      <c r="G6" s="5" t="s">
        <v>26</v>
      </c>
      <c r="H6" s="5" t="s">
        <v>71</v>
      </c>
      <c r="I6" s="17" t="s">
        <v>74</v>
      </c>
      <c r="J6" s="13" t="s">
        <v>70</v>
      </c>
      <c r="K6" s="13" t="s">
        <v>69</v>
      </c>
      <c r="L6" s="31" t="s">
        <v>131</v>
      </c>
      <c r="M6" s="18">
        <v>452760</v>
      </c>
    </row>
    <row r="7" spans="1:11" ht="12.75">
      <c r="A7" s="44" t="s">
        <v>23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3" ht="36.75" customHeight="1">
      <c r="A8" s="5" t="s">
        <v>12</v>
      </c>
      <c r="B8" s="1" t="s">
        <v>24</v>
      </c>
      <c r="C8" s="2"/>
      <c r="D8" s="38" t="s">
        <v>165</v>
      </c>
      <c r="E8" s="13">
        <v>451</v>
      </c>
      <c r="F8" s="15">
        <v>5474560</v>
      </c>
      <c r="G8" s="5" t="s">
        <v>26</v>
      </c>
      <c r="H8" s="5" t="s">
        <v>25</v>
      </c>
      <c r="I8" s="5" t="s">
        <v>170</v>
      </c>
      <c r="J8" s="5" t="s">
        <v>106</v>
      </c>
      <c r="K8" s="13" t="s">
        <v>169</v>
      </c>
      <c r="L8" s="20"/>
      <c r="M8" s="18">
        <v>6843200</v>
      </c>
    </row>
    <row r="9" spans="1:11" ht="12.75">
      <c r="A9" s="44" t="s">
        <v>28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25.5" customHeight="1" hidden="1">
      <c r="A10" s="5"/>
      <c r="B10" s="1"/>
      <c r="C10" s="2"/>
      <c r="D10" s="38"/>
      <c r="E10" s="13"/>
      <c r="F10" s="15"/>
      <c r="G10" s="5"/>
      <c r="H10" s="5"/>
      <c r="I10" s="5"/>
      <c r="J10" s="5"/>
      <c r="K10" s="5"/>
    </row>
    <row r="11" spans="1:15" ht="42" customHeight="1">
      <c r="A11" s="16" t="s">
        <v>12</v>
      </c>
      <c r="B11" s="14" t="s">
        <v>79</v>
      </c>
      <c r="C11" s="2"/>
      <c r="D11" s="2"/>
      <c r="E11" s="5"/>
      <c r="F11" s="15">
        <f>M11/125%</f>
        <v>496000</v>
      </c>
      <c r="G11" s="5"/>
      <c r="H11" s="5" t="s">
        <v>25</v>
      </c>
      <c r="I11" s="17" t="s">
        <v>78</v>
      </c>
      <c r="J11" s="13" t="s">
        <v>77</v>
      </c>
      <c r="K11" s="13" t="s">
        <v>171</v>
      </c>
      <c r="M11" s="18">
        <v>620000</v>
      </c>
      <c r="N11" s="18">
        <v>200000</v>
      </c>
      <c r="O11" s="18">
        <v>420000</v>
      </c>
    </row>
    <row r="12" spans="1:13" ht="27.75" customHeight="1">
      <c r="A12" s="41" t="s">
        <v>31</v>
      </c>
      <c r="B12" s="42"/>
      <c r="C12" s="42"/>
      <c r="D12" s="37"/>
      <c r="E12" s="37"/>
      <c r="F12" s="40">
        <f>SUM(F6:F11)</f>
        <v>6332760</v>
      </c>
      <c r="G12" s="8"/>
      <c r="H12" s="12"/>
      <c r="I12" s="8"/>
      <c r="J12" s="8"/>
      <c r="K12" s="9"/>
      <c r="M12" s="40">
        <f>SUM(M6:M11)</f>
        <v>7915960</v>
      </c>
    </row>
    <row r="13" spans="1:11" ht="12.75">
      <c r="A13" s="44" t="s">
        <v>30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12.75">
      <c r="A14" s="45" t="s">
        <v>27</v>
      </c>
      <c r="B14" s="46"/>
      <c r="C14" s="46"/>
      <c r="D14" s="46"/>
      <c r="E14" s="46"/>
      <c r="F14" s="46"/>
      <c r="G14" s="46"/>
      <c r="H14" s="46"/>
      <c r="I14" s="46"/>
      <c r="J14" s="46"/>
      <c r="K14" s="47"/>
    </row>
    <row r="15" spans="2:12" ht="54" customHeight="1">
      <c r="B15" s="14" t="s">
        <v>89</v>
      </c>
      <c r="C15" s="16" t="s">
        <v>88</v>
      </c>
      <c r="D15" s="16"/>
      <c r="E15" s="16"/>
      <c r="F15" s="15">
        <v>160000</v>
      </c>
      <c r="G15" s="5" t="s">
        <v>26</v>
      </c>
      <c r="H15" s="5" t="s">
        <v>71</v>
      </c>
      <c r="I15" s="6" t="s">
        <v>82</v>
      </c>
      <c r="J15" s="14" t="s">
        <v>83</v>
      </c>
      <c r="K15" s="14" t="s">
        <v>108</v>
      </c>
      <c r="L15" s="20" t="s">
        <v>87</v>
      </c>
    </row>
    <row r="16" spans="1:13" ht="54" customHeight="1">
      <c r="A16" s="5"/>
      <c r="B16" s="14" t="s">
        <v>89</v>
      </c>
      <c r="C16" s="5"/>
      <c r="D16" s="5"/>
      <c r="E16" s="5"/>
      <c r="F16" s="15">
        <v>63200</v>
      </c>
      <c r="G16" s="5" t="s">
        <v>26</v>
      </c>
      <c r="H16" s="5" t="s">
        <v>71</v>
      </c>
      <c r="I16" s="6" t="s">
        <v>86</v>
      </c>
      <c r="J16" s="14" t="s">
        <v>85</v>
      </c>
      <c r="K16" s="21" t="s">
        <v>130</v>
      </c>
      <c r="L16" s="3" t="s">
        <v>84</v>
      </c>
      <c r="M16" s="28">
        <v>79000</v>
      </c>
    </row>
    <row r="17" spans="1:11" ht="25.5" customHeight="1" hidden="1">
      <c r="A17" s="6"/>
      <c r="B17" s="5"/>
      <c r="C17" s="5"/>
      <c r="D17" s="5"/>
      <c r="E17" s="5"/>
      <c r="F17" s="15"/>
      <c r="G17" s="6"/>
      <c r="H17" s="6"/>
      <c r="I17" s="6"/>
      <c r="J17" s="6"/>
      <c r="K17" s="6"/>
    </row>
    <row r="18" spans="1:11" ht="25.5" customHeight="1">
      <c r="A18" s="6"/>
      <c r="B18" s="5"/>
      <c r="C18" s="5"/>
      <c r="D18" s="5"/>
      <c r="E18" s="5"/>
      <c r="F18" s="15">
        <f>SUM(F15:F17)</f>
        <v>223200</v>
      </c>
      <c r="G18" s="6"/>
      <c r="H18" s="6"/>
      <c r="I18" s="6"/>
      <c r="J18" s="6"/>
      <c r="K18" s="6"/>
    </row>
    <row r="19" spans="1:11" ht="12.75">
      <c r="A19" s="44" t="s">
        <v>23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25.5" customHeight="1" hidden="1">
      <c r="A20" s="6"/>
      <c r="B20" s="5"/>
      <c r="C20" s="5"/>
      <c r="D20" s="5"/>
      <c r="E20" s="5"/>
      <c r="F20" s="15"/>
      <c r="G20" s="6"/>
      <c r="H20" s="6"/>
      <c r="I20" s="6"/>
      <c r="J20" s="6"/>
      <c r="K20" s="6"/>
    </row>
    <row r="21" spans="1:11" ht="25.5" customHeight="1" hidden="1">
      <c r="A21" s="6"/>
      <c r="B21" s="5"/>
      <c r="C21" s="5"/>
      <c r="D21" s="5"/>
      <c r="E21" s="5"/>
      <c r="F21" s="15"/>
      <c r="G21" s="6"/>
      <c r="H21" s="6"/>
      <c r="I21" s="6"/>
      <c r="J21" s="6"/>
      <c r="K21" s="6"/>
    </row>
    <row r="22" spans="1:11" ht="25.5" customHeight="1" hidden="1">
      <c r="A22" s="6"/>
      <c r="B22" s="5"/>
      <c r="C22" s="5"/>
      <c r="D22" s="5"/>
      <c r="E22" s="5"/>
      <c r="F22" s="15"/>
      <c r="G22" s="6"/>
      <c r="H22" s="6"/>
      <c r="I22" s="6"/>
      <c r="J22" s="6"/>
      <c r="K22" s="6"/>
    </row>
    <row r="23" spans="1:11" ht="25.5" customHeight="1" hidden="1">
      <c r="A23" s="6"/>
      <c r="B23" s="5"/>
      <c r="C23" s="5"/>
      <c r="D23" s="5"/>
      <c r="E23" s="5"/>
      <c r="F23" s="15"/>
      <c r="G23" s="6"/>
      <c r="H23" s="6"/>
      <c r="I23" s="6"/>
      <c r="J23" s="6"/>
      <c r="K23" s="6"/>
    </row>
    <row r="24" spans="1:11" ht="12.75">
      <c r="A24" s="44" t="s">
        <v>28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3" ht="36.75" customHeight="1">
      <c r="A25" s="6"/>
      <c r="B25" s="14" t="s">
        <v>167</v>
      </c>
      <c r="C25" s="5"/>
      <c r="D25" s="38" t="s">
        <v>165</v>
      </c>
      <c r="E25" s="13">
        <v>451</v>
      </c>
      <c r="F25" s="39">
        <v>96000</v>
      </c>
      <c r="G25" s="6"/>
      <c r="H25" s="5"/>
      <c r="I25" s="6"/>
      <c r="J25" s="6"/>
      <c r="K25" s="14" t="s">
        <v>172</v>
      </c>
      <c r="M25" s="18">
        <v>120000</v>
      </c>
    </row>
    <row r="26" spans="1:13" ht="36.75" customHeight="1">
      <c r="A26" s="6"/>
      <c r="B26" s="14" t="s">
        <v>168</v>
      </c>
      <c r="C26" s="5"/>
      <c r="D26" s="38" t="s">
        <v>165</v>
      </c>
      <c r="E26" s="13">
        <v>451</v>
      </c>
      <c r="F26" s="39">
        <v>80000</v>
      </c>
      <c r="G26" s="6"/>
      <c r="H26" s="5"/>
      <c r="I26" s="6"/>
      <c r="J26" s="6"/>
      <c r="K26" s="14" t="s">
        <v>172</v>
      </c>
      <c r="M26" s="18">
        <v>100000</v>
      </c>
    </row>
    <row r="27" spans="1:11" ht="36.75" customHeight="1" hidden="1">
      <c r="A27" s="6"/>
      <c r="B27" s="14"/>
      <c r="C27" s="5"/>
      <c r="D27" s="5"/>
      <c r="E27" s="5"/>
      <c r="F27" s="15"/>
      <c r="G27" s="6"/>
      <c r="H27" s="5"/>
      <c r="I27" s="6"/>
      <c r="J27" s="6"/>
      <c r="K27" s="6"/>
    </row>
    <row r="28" spans="1:13" ht="53.25" customHeight="1">
      <c r="A28" s="6"/>
      <c r="B28" s="14" t="s">
        <v>118</v>
      </c>
      <c r="C28" s="5"/>
      <c r="D28" s="5"/>
      <c r="E28" s="5"/>
      <c r="F28" s="15">
        <v>142800</v>
      </c>
      <c r="G28" s="6"/>
      <c r="H28" s="5"/>
      <c r="I28" s="6"/>
      <c r="J28" s="6"/>
      <c r="K28" s="6"/>
      <c r="M28" s="23">
        <v>-178600</v>
      </c>
    </row>
    <row r="29" spans="1:13" ht="25.5" customHeight="1">
      <c r="A29" s="6"/>
      <c r="B29" s="14" t="s">
        <v>102</v>
      </c>
      <c r="C29" s="5"/>
      <c r="D29" s="5"/>
      <c r="E29" s="5"/>
      <c r="F29" s="15">
        <v>74250</v>
      </c>
      <c r="G29" s="6"/>
      <c r="H29" s="5"/>
      <c r="I29" s="6"/>
      <c r="J29" s="6"/>
      <c r="K29" s="6"/>
      <c r="M29" s="18">
        <v>92800</v>
      </c>
    </row>
    <row r="30" spans="1:11" ht="25.5" customHeight="1" hidden="1">
      <c r="A30" s="6"/>
      <c r="B30" s="5"/>
      <c r="C30" s="5"/>
      <c r="D30" s="5"/>
      <c r="E30" s="5"/>
      <c r="F30" s="15"/>
      <c r="G30" s="6"/>
      <c r="H30" s="5"/>
      <c r="I30" s="6"/>
      <c r="J30" s="6"/>
      <c r="K30" s="6"/>
    </row>
    <row r="31" spans="1:11" ht="25.5" customHeight="1" hidden="1">
      <c r="A31" s="6"/>
      <c r="B31" s="5"/>
      <c r="C31" s="5"/>
      <c r="D31" s="5"/>
      <c r="E31" s="5"/>
      <c r="F31" s="15"/>
      <c r="G31" s="6"/>
      <c r="H31" s="5"/>
      <c r="I31" s="6"/>
      <c r="J31" s="6"/>
      <c r="K31" s="6"/>
    </row>
    <row r="32" spans="1:11" ht="25.5" customHeight="1" hidden="1">
      <c r="A32" s="6"/>
      <c r="B32" s="5"/>
      <c r="C32" s="5"/>
      <c r="D32" s="5"/>
      <c r="E32" s="5"/>
      <c r="F32" s="15"/>
      <c r="G32" s="6"/>
      <c r="H32" s="5"/>
      <c r="I32" s="6"/>
      <c r="J32" s="6"/>
      <c r="K32" s="6"/>
    </row>
    <row r="33" spans="1:11" ht="25.5" customHeight="1" hidden="1">
      <c r="A33" s="6"/>
      <c r="B33" s="5"/>
      <c r="C33" s="5"/>
      <c r="D33" s="5"/>
      <c r="E33" s="5"/>
      <c r="F33" s="15"/>
      <c r="G33" s="6"/>
      <c r="H33" s="5"/>
      <c r="I33" s="6"/>
      <c r="J33" s="6"/>
      <c r="K33" s="6"/>
    </row>
    <row r="34" spans="1:11" ht="25.5" customHeight="1" hidden="1">
      <c r="A34" s="6"/>
      <c r="B34" s="5"/>
      <c r="C34" s="5"/>
      <c r="D34" s="5"/>
      <c r="E34" s="5"/>
      <c r="F34" s="15"/>
      <c r="G34" s="6"/>
      <c r="H34" s="5"/>
      <c r="I34" s="6"/>
      <c r="J34" s="6"/>
      <c r="K34" s="6"/>
    </row>
    <row r="35" spans="1:11" ht="25.5" customHeight="1" hidden="1">
      <c r="A35" s="6"/>
      <c r="B35" s="5"/>
      <c r="C35" s="5"/>
      <c r="D35" s="5"/>
      <c r="E35" s="5"/>
      <c r="F35" s="15"/>
      <c r="G35" s="6"/>
      <c r="H35" s="5"/>
      <c r="I35" s="6"/>
      <c r="J35" s="6"/>
      <c r="K35" s="6"/>
    </row>
    <row r="36" spans="1:11" ht="25.5" customHeight="1" hidden="1">
      <c r="A36" s="6"/>
      <c r="B36" s="5"/>
      <c r="C36" s="5"/>
      <c r="D36" s="5"/>
      <c r="E36" s="5"/>
      <c r="F36" s="15"/>
      <c r="G36" s="6"/>
      <c r="H36" s="5"/>
      <c r="I36" s="6"/>
      <c r="J36" s="6"/>
      <c r="K36" s="6"/>
    </row>
    <row r="37" spans="1:11" ht="25.5" customHeight="1" hidden="1">
      <c r="A37" s="6"/>
      <c r="B37" s="5"/>
      <c r="C37" s="5"/>
      <c r="D37" s="5"/>
      <c r="E37" s="5"/>
      <c r="F37" s="15"/>
      <c r="G37" s="6"/>
      <c r="H37" s="5"/>
      <c r="I37" s="6"/>
      <c r="J37" s="6"/>
      <c r="K37" s="6"/>
    </row>
    <row r="38" spans="1:13" ht="36" customHeight="1">
      <c r="A38" s="6"/>
      <c r="B38" s="14" t="s">
        <v>104</v>
      </c>
      <c r="C38" s="5"/>
      <c r="D38" s="5"/>
      <c r="E38" s="5"/>
      <c r="F38" s="15">
        <v>300000</v>
      </c>
      <c r="G38" s="6"/>
      <c r="H38" s="5" t="s">
        <v>66</v>
      </c>
      <c r="I38" s="22" t="s">
        <v>78</v>
      </c>
      <c r="J38" s="6" t="s">
        <v>105</v>
      </c>
      <c r="K38" s="6"/>
      <c r="M38" s="18">
        <v>300000</v>
      </c>
    </row>
    <row r="39" spans="1:11" ht="27.75" customHeight="1">
      <c r="A39" s="41" t="s">
        <v>32</v>
      </c>
      <c r="B39" s="42"/>
      <c r="C39" s="42"/>
      <c r="D39" s="37"/>
      <c r="E39" s="37"/>
      <c r="F39" s="7"/>
      <c r="G39" s="8"/>
      <c r="H39" s="12"/>
      <c r="I39" s="8"/>
      <c r="J39" s="8"/>
      <c r="K39" s="9"/>
    </row>
    <row r="40" spans="1:11" ht="12.75">
      <c r="A40" s="43" t="s">
        <v>33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</row>
    <row r="41" spans="1:13" ht="25.5" customHeight="1">
      <c r="A41" s="5" t="s">
        <v>12</v>
      </c>
      <c r="B41" s="14" t="s">
        <v>35</v>
      </c>
      <c r="C41" s="5"/>
      <c r="D41" s="5"/>
      <c r="E41" s="5"/>
      <c r="F41" s="15">
        <v>18000</v>
      </c>
      <c r="G41" s="14" t="s">
        <v>36</v>
      </c>
      <c r="H41" s="5" t="s">
        <v>25</v>
      </c>
      <c r="I41" s="6"/>
      <c r="J41" s="14" t="s">
        <v>95</v>
      </c>
      <c r="K41" s="6"/>
      <c r="L41" s="3" t="s">
        <v>41</v>
      </c>
      <c r="M41" s="28">
        <v>22500</v>
      </c>
    </row>
    <row r="42" spans="1:13" ht="48" customHeight="1">
      <c r="A42" s="5"/>
      <c r="B42" s="14" t="s">
        <v>121</v>
      </c>
      <c r="C42" s="5"/>
      <c r="D42" s="5"/>
      <c r="E42" s="5"/>
      <c r="F42" s="15">
        <v>10000</v>
      </c>
      <c r="G42" s="14" t="s">
        <v>36</v>
      </c>
      <c r="H42" s="5" t="s">
        <v>47</v>
      </c>
      <c r="I42" s="6"/>
      <c r="J42" s="14"/>
      <c r="K42" s="6"/>
      <c r="M42" s="28">
        <v>12500</v>
      </c>
    </row>
    <row r="43" spans="1:13" ht="25.5" customHeight="1">
      <c r="A43" s="5" t="s">
        <v>37</v>
      </c>
      <c r="B43" s="14" t="s">
        <v>91</v>
      </c>
      <c r="C43" s="5"/>
      <c r="D43" s="5"/>
      <c r="E43" s="5"/>
      <c r="F43" s="15">
        <v>7560</v>
      </c>
      <c r="G43" s="14" t="s">
        <v>36</v>
      </c>
      <c r="H43" s="5" t="s">
        <v>25</v>
      </c>
      <c r="I43" s="6"/>
      <c r="J43" s="14" t="s">
        <v>76</v>
      </c>
      <c r="K43" s="6"/>
      <c r="L43" s="3" t="s">
        <v>40</v>
      </c>
      <c r="M43" s="28">
        <v>9450</v>
      </c>
    </row>
    <row r="44" spans="1:13" ht="36.75" customHeight="1">
      <c r="A44" s="5"/>
      <c r="B44" s="14" t="s">
        <v>92</v>
      </c>
      <c r="C44" s="5"/>
      <c r="D44" s="5"/>
      <c r="E44" s="5"/>
      <c r="F44" s="15">
        <v>540</v>
      </c>
      <c r="G44" s="14" t="s">
        <v>36</v>
      </c>
      <c r="H44" s="5" t="s">
        <v>25</v>
      </c>
      <c r="I44" s="6"/>
      <c r="J44" s="14" t="s">
        <v>94</v>
      </c>
      <c r="K44" s="21"/>
      <c r="L44" s="3" t="s">
        <v>93</v>
      </c>
      <c r="M44" s="28">
        <v>675</v>
      </c>
    </row>
    <row r="45" spans="1:13" ht="36.75" customHeight="1">
      <c r="A45" s="5"/>
      <c r="B45" s="14" t="s">
        <v>122</v>
      </c>
      <c r="C45" s="5"/>
      <c r="D45" s="5"/>
      <c r="E45" s="5"/>
      <c r="F45" s="15">
        <v>700</v>
      </c>
      <c r="G45" s="14" t="s">
        <v>36</v>
      </c>
      <c r="H45" s="5" t="s">
        <v>47</v>
      </c>
      <c r="I45" s="6"/>
      <c r="J45" s="14"/>
      <c r="K45" s="21"/>
      <c r="M45" s="28">
        <v>875</v>
      </c>
    </row>
    <row r="46" spans="1:13" ht="41.25" customHeight="1">
      <c r="A46" s="5"/>
      <c r="B46" s="14" t="s">
        <v>38</v>
      </c>
      <c r="C46" s="5"/>
      <c r="D46" s="5"/>
      <c r="E46" s="5"/>
      <c r="F46" s="15">
        <v>14400</v>
      </c>
      <c r="G46" s="14" t="s">
        <v>36</v>
      </c>
      <c r="H46" s="5" t="s">
        <v>25</v>
      </c>
      <c r="I46" s="6"/>
      <c r="J46" s="14" t="s">
        <v>76</v>
      </c>
      <c r="K46" s="6"/>
      <c r="L46" s="3" t="s">
        <v>42</v>
      </c>
      <c r="M46" s="23">
        <v>-18000</v>
      </c>
    </row>
    <row r="47" spans="1:13" ht="25.5" customHeight="1">
      <c r="A47" s="5"/>
      <c r="B47" s="14" t="s">
        <v>39</v>
      </c>
      <c r="C47" s="5"/>
      <c r="D47" s="5"/>
      <c r="E47" s="5"/>
      <c r="F47" s="15">
        <v>9120</v>
      </c>
      <c r="G47" s="14" t="s">
        <v>36</v>
      </c>
      <c r="H47" s="5" t="s">
        <v>25</v>
      </c>
      <c r="I47" s="6"/>
      <c r="J47" s="6"/>
      <c r="K47" s="6"/>
      <c r="L47" s="3" t="s">
        <v>43</v>
      </c>
      <c r="M47" s="23">
        <v>-11400</v>
      </c>
    </row>
    <row r="48" spans="1:13" ht="52.5" customHeight="1">
      <c r="A48" s="5"/>
      <c r="B48" s="14" t="s">
        <v>45</v>
      </c>
      <c r="C48" s="5"/>
      <c r="D48" s="5"/>
      <c r="E48" s="5"/>
      <c r="F48" s="15">
        <v>15000</v>
      </c>
      <c r="G48" s="14" t="s">
        <v>36</v>
      </c>
      <c r="H48" s="5" t="s">
        <v>25</v>
      </c>
      <c r="I48" s="6"/>
      <c r="J48" s="14" t="s">
        <v>81</v>
      </c>
      <c r="K48" s="6" t="s">
        <v>80</v>
      </c>
      <c r="L48" s="3" t="s">
        <v>44</v>
      </c>
      <c r="M48" s="28">
        <v>18750</v>
      </c>
    </row>
    <row r="49" spans="1:13" ht="34.5" customHeight="1">
      <c r="A49" s="5"/>
      <c r="B49" s="14" t="s">
        <v>120</v>
      </c>
      <c r="C49" s="5"/>
      <c r="D49" s="5"/>
      <c r="E49" s="5"/>
      <c r="F49" s="15">
        <v>7400</v>
      </c>
      <c r="G49" s="14" t="s">
        <v>36</v>
      </c>
      <c r="H49" s="5" t="s">
        <v>47</v>
      </c>
      <c r="I49" s="6"/>
      <c r="J49" s="14"/>
      <c r="K49" s="6"/>
      <c r="M49" s="28">
        <v>9250</v>
      </c>
    </row>
    <row r="50" spans="1:13" ht="31.5" customHeight="1">
      <c r="A50" s="5"/>
      <c r="B50" s="14" t="s">
        <v>100</v>
      </c>
      <c r="C50" s="5"/>
      <c r="D50" s="5"/>
      <c r="E50" s="5"/>
      <c r="F50" s="15">
        <v>12000</v>
      </c>
      <c r="G50" s="14" t="s">
        <v>36</v>
      </c>
      <c r="H50" s="5" t="s">
        <v>47</v>
      </c>
      <c r="I50" s="6"/>
      <c r="J50" s="14"/>
      <c r="K50" s="6"/>
      <c r="M50" s="28">
        <v>15000</v>
      </c>
    </row>
    <row r="51" spans="1:13" ht="25.5" customHeight="1">
      <c r="A51" s="5"/>
      <c r="B51" s="14" t="s">
        <v>46</v>
      </c>
      <c r="C51" s="5"/>
      <c r="D51" s="5"/>
      <c r="E51" s="5"/>
      <c r="F51" s="15"/>
      <c r="G51" s="14" t="s">
        <v>36</v>
      </c>
      <c r="H51" s="5" t="s">
        <v>47</v>
      </c>
      <c r="I51" s="6"/>
      <c r="J51" s="6"/>
      <c r="K51" s="6"/>
      <c r="M51" s="23">
        <v>0</v>
      </c>
    </row>
    <row r="52" spans="1:13" ht="29.25" customHeight="1">
      <c r="A52" s="5"/>
      <c r="B52" s="14" t="s">
        <v>96</v>
      </c>
      <c r="C52" s="5"/>
      <c r="D52" s="5"/>
      <c r="E52" s="5"/>
      <c r="F52" s="15"/>
      <c r="G52" s="14" t="s">
        <v>36</v>
      </c>
      <c r="H52" s="5" t="s">
        <v>47</v>
      </c>
      <c r="I52" s="6"/>
      <c r="J52" s="6"/>
      <c r="K52" s="6"/>
      <c r="M52" s="23">
        <v>0</v>
      </c>
    </row>
    <row r="53" spans="1:26" ht="30.75" customHeight="1">
      <c r="A53" s="5"/>
      <c r="B53" s="14" t="s">
        <v>1</v>
      </c>
      <c r="C53" s="5"/>
      <c r="D53" s="5"/>
      <c r="E53" s="5"/>
      <c r="F53" s="15">
        <f>M53/125%</f>
        <v>5600</v>
      </c>
      <c r="G53" s="14" t="s">
        <v>36</v>
      </c>
      <c r="H53" s="5" t="s">
        <v>47</v>
      </c>
      <c r="I53" s="6"/>
      <c r="J53" s="6"/>
      <c r="K53" s="6"/>
      <c r="M53" s="18">
        <f>SUM(N53:AE53)</f>
        <v>7000</v>
      </c>
      <c r="N53" s="3">
        <v>2000</v>
      </c>
      <c r="Z53" s="3">
        <v>5000</v>
      </c>
    </row>
    <row r="54" spans="1:13" ht="39" customHeight="1">
      <c r="A54" s="5"/>
      <c r="B54" s="14" t="s">
        <v>128</v>
      </c>
      <c r="C54" s="5"/>
      <c r="D54" s="5"/>
      <c r="E54" s="5"/>
      <c r="F54" s="15">
        <v>20800</v>
      </c>
      <c r="G54" s="14" t="s">
        <v>36</v>
      </c>
      <c r="H54" s="5" t="s">
        <v>47</v>
      </c>
      <c r="I54" s="6"/>
      <c r="J54" s="6"/>
      <c r="K54" s="6"/>
      <c r="M54" s="18">
        <v>26000</v>
      </c>
    </row>
    <row r="55" spans="1:13" ht="27" customHeight="1">
      <c r="A55" s="5"/>
      <c r="B55" s="1" t="s">
        <v>34</v>
      </c>
      <c r="C55" s="2"/>
      <c r="D55" s="2"/>
      <c r="E55" s="5"/>
      <c r="F55" s="15">
        <v>20000</v>
      </c>
      <c r="G55" s="14" t="s">
        <v>36</v>
      </c>
      <c r="H55" s="5" t="s">
        <v>47</v>
      </c>
      <c r="I55" s="5"/>
      <c r="J55" s="5" t="s">
        <v>106</v>
      </c>
      <c r="K55" s="5"/>
      <c r="M55" s="18">
        <v>25000</v>
      </c>
    </row>
    <row r="56" spans="1:13" ht="39" customHeight="1">
      <c r="A56" s="5"/>
      <c r="B56" s="14" t="s">
        <v>107</v>
      </c>
      <c r="C56" s="5"/>
      <c r="D56" s="5"/>
      <c r="E56" s="5"/>
      <c r="F56" s="15">
        <v>69600</v>
      </c>
      <c r="G56" s="14" t="s">
        <v>36</v>
      </c>
      <c r="H56" s="5" t="s">
        <v>47</v>
      </c>
      <c r="I56" s="6"/>
      <c r="J56" s="5" t="s">
        <v>106</v>
      </c>
      <c r="K56" s="6"/>
      <c r="M56" s="18">
        <v>87000</v>
      </c>
    </row>
    <row r="57" spans="1:17" s="27" customFormat="1" ht="25.5" customHeight="1">
      <c r="A57" s="24"/>
      <c r="B57" s="21" t="s">
        <v>119</v>
      </c>
      <c r="C57" s="24"/>
      <c r="D57" s="24"/>
      <c r="E57" s="24"/>
      <c r="F57" s="25"/>
      <c r="G57" s="21"/>
      <c r="H57" s="24"/>
      <c r="I57" s="26"/>
      <c r="J57" s="26"/>
      <c r="K57" s="26"/>
      <c r="L57" s="27" t="s">
        <v>117</v>
      </c>
      <c r="M57" s="23">
        <f>SUM(N57:AA57)</f>
        <v>375200</v>
      </c>
      <c r="N57" s="27">
        <v>43000</v>
      </c>
      <c r="O57" s="27">
        <v>96400</v>
      </c>
      <c r="P57" s="27">
        <v>235800</v>
      </c>
      <c r="Q57" s="27">
        <v>0</v>
      </c>
    </row>
    <row r="58" spans="1:13" ht="25.5" customHeight="1">
      <c r="A58" s="5"/>
      <c r="B58" s="14" t="s">
        <v>112</v>
      </c>
      <c r="C58" s="5"/>
      <c r="D58" s="5"/>
      <c r="E58" s="5"/>
      <c r="F58" s="15">
        <v>38540</v>
      </c>
      <c r="G58" s="14" t="s">
        <v>36</v>
      </c>
      <c r="H58" s="5" t="s">
        <v>47</v>
      </c>
      <c r="I58" s="6"/>
      <c r="J58" s="6"/>
      <c r="K58" s="6"/>
      <c r="M58" s="23">
        <v>-48200</v>
      </c>
    </row>
    <row r="59" spans="1:11" ht="25.5" customHeight="1">
      <c r="A59" s="5"/>
      <c r="B59" s="14" t="s">
        <v>54</v>
      </c>
      <c r="C59" s="5"/>
      <c r="D59" s="5"/>
      <c r="E59" s="5"/>
      <c r="F59" s="15">
        <f>M59/125%</f>
        <v>0</v>
      </c>
      <c r="G59" s="14" t="s">
        <v>36</v>
      </c>
      <c r="H59" s="5" t="s">
        <v>47</v>
      </c>
      <c r="I59" s="6"/>
      <c r="J59" s="6"/>
      <c r="K59" s="6"/>
    </row>
    <row r="60" spans="1:11" ht="25.5" customHeight="1">
      <c r="A60" s="5"/>
      <c r="B60" s="14" t="s">
        <v>55</v>
      </c>
      <c r="C60" s="5"/>
      <c r="D60" s="5"/>
      <c r="E60" s="5"/>
      <c r="F60" s="15">
        <f>M60/125%</f>
        <v>0</v>
      </c>
      <c r="G60" s="14" t="s">
        <v>36</v>
      </c>
      <c r="H60" s="5" t="s">
        <v>47</v>
      </c>
      <c r="I60" s="6"/>
      <c r="J60" s="6"/>
      <c r="K60" s="6"/>
    </row>
    <row r="61" spans="1:13" ht="25.5" customHeight="1">
      <c r="A61" s="5"/>
      <c r="B61" s="14" t="s">
        <v>59</v>
      </c>
      <c r="C61" s="5"/>
      <c r="D61" s="5"/>
      <c r="E61" s="5"/>
      <c r="F61" s="15">
        <v>38560</v>
      </c>
      <c r="G61" s="14" t="s">
        <v>36</v>
      </c>
      <c r="H61" s="5" t="s">
        <v>25</v>
      </c>
      <c r="I61" s="6"/>
      <c r="J61" s="6"/>
      <c r="K61" s="6"/>
      <c r="L61" s="3" t="s">
        <v>64</v>
      </c>
      <c r="M61" s="18">
        <v>48200</v>
      </c>
    </row>
    <row r="62" spans="1:13" ht="25.5" customHeight="1">
      <c r="A62" s="5"/>
      <c r="B62" s="14" t="s">
        <v>103</v>
      </c>
      <c r="C62" s="5"/>
      <c r="D62" s="5"/>
      <c r="E62" s="5"/>
      <c r="F62" s="15">
        <v>3600</v>
      </c>
      <c r="G62" s="14" t="s">
        <v>36</v>
      </c>
      <c r="H62" s="5" t="s">
        <v>47</v>
      </c>
      <c r="I62" s="6"/>
      <c r="J62" s="6"/>
      <c r="K62" s="6"/>
      <c r="M62" s="18">
        <v>4500</v>
      </c>
    </row>
    <row r="63" spans="1:26" ht="25.5" customHeight="1">
      <c r="A63" s="5"/>
      <c r="B63" s="14" t="s">
        <v>2</v>
      </c>
      <c r="C63" s="5"/>
      <c r="D63" s="5"/>
      <c r="E63" s="5"/>
      <c r="F63" s="15">
        <v>3600</v>
      </c>
      <c r="G63" s="14" t="s">
        <v>36</v>
      </c>
      <c r="H63" s="5" t="s">
        <v>47</v>
      </c>
      <c r="I63" s="6"/>
      <c r="J63" s="6"/>
      <c r="K63" s="6"/>
      <c r="M63" s="18">
        <f aca="true" t="shared" si="0" ref="M63:M70">SUM(N63:AE63)</f>
        <v>13800</v>
      </c>
      <c r="N63" s="3">
        <v>4500</v>
      </c>
      <c r="T63" s="3">
        <v>8000</v>
      </c>
      <c r="W63" s="3">
        <v>1300</v>
      </c>
      <c r="Y63" s="18"/>
      <c r="Z63" s="18"/>
    </row>
    <row r="64" spans="1:26" ht="52.5" customHeight="1">
      <c r="A64" s="5"/>
      <c r="B64" s="14" t="s">
        <v>156</v>
      </c>
      <c r="C64" s="5"/>
      <c r="D64" s="5"/>
      <c r="E64" s="5"/>
      <c r="F64" s="15">
        <f>M64/125%</f>
        <v>42000</v>
      </c>
      <c r="G64" s="14"/>
      <c r="H64" s="5"/>
      <c r="I64" s="6"/>
      <c r="J64" s="6"/>
      <c r="K64" s="6"/>
      <c r="M64" s="18">
        <f t="shared" si="0"/>
        <v>52500</v>
      </c>
      <c r="Y64" s="18">
        <v>52500</v>
      </c>
      <c r="Z64" s="18"/>
    </row>
    <row r="65" spans="1:26" ht="52.5" customHeight="1">
      <c r="A65" s="5"/>
      <c r="B65" s="14" t="s">
        <v>157</v>
      </c>
      <c r="C65" s="5"/>
      <c r="D65" s="5"/>
      <c r="E65" s="5"/>
      <c r="F65" s="15">
        <f>M65/125%</f>
        <v>42000</v>
      </c>
      <c r="G65" s="14"/>
      <c r="H65" s="5"/>
      <c r="I65" s="6"/>
      <c r="J65" s="6"/>
      <c r="K65" s="6"/>
      <c r="M65" s="18">
        <f t="shared" si="0"/>
        <v>52500</v>
      </c>
      <c r="Y65" s="18">
        <v>52500</v>
      </c>
      <c r="Z65" s="18"/>
    </row>
    <row r="66" spans="1:20" ht="25.5" customHeight="1">
      <c r="A66" s="5"/>
      <c r="B66" s="14" t="s">
        <v>148</v>
      </c>
      <c r="C66" s="5"/>
      <c r="D66" s="5"/>
      <c r="E66" s="5"/>
      <c r="F66" s="15">
        <f>M66/125%</f>
        <v>10400</v>
      </c>
      <c r="G66" s="14"/>
      <c r="H66" s="5"/>
      <c r="I66" s="6"/>
      <c r="J66" s="6"/>
      <c r="K66" s="6"/>
      <c r="M66" s="18">
        <f t="shared" si="0"/>
        <v>13000</v>
      </c>
      <c r="T66" s="3">
        <v>13000</v>
      </c>
    </row>
    <row r="67" spans="1:21" ht="25.5" customHeight="1">
      <c r="A67" s="5"/>
      <c r="B67" s="14" t="s">
        <v>13</v>
      </c>
      <c r="C67" s="5"/>
      <c r="D67" s="5"/>
      <c r="E67" s="5"/>
      <c r="F67" s="15">
        <f>M67/125%</f>
        <v>2400</v>
      </c>
      <c r="G67" s="14"/>
      <c r="H67" s="5"/>
      <c r="I67" s="6"/>
      <c r="J67" s="6"/>
      <c r="K67" s="6"/>
      <c r="M67" s="18">
        <f t="shared" si="0"/>
        <v>3000</v>
      </c>
      <c r="U67" s="3">
        <v>3000</v>
      </c>
    </row>
    <row r="68" spans="1:21" ht="57" customHeight="1" hidden="1">
      <c r="A68" s="5"/>
      <c r="B68" s="14" t="s">
        <v>150</v>
      </c>
      <c r="C68" s="5"/>
      <c r="D68" s="5"/>
      <c r="E68" s="5"/>
      <c r="F68" s="15"/>
      <c r="G68" s="14"/>
      <c r="H68" s="5"/>
      <c r="I68" s="6"/>
      <c r="J68" s="6"/>
      <c r="K68" s="6"/>
      <c r="M68" s="18">
        <f t="shared" si="0"/>
        <v>25600</v>
      </c>
      <c r="U68" s="3">
        <v>25600</v>
      </c>
    </row>
    <row r="69" spans="1:24" ht="57" customHeight="1" hidden="1">
      <c r="A69" s="5"/>
      <c r="B69" s="14" t="s">
        <v>153</v>
      </c>
      <c r="C69" s="5"/>
      <c r="D69" s="5"/>
      <c r="E69" s="5"/>
      <c r="F69" s="15"/>
      <c r="G69" s="14"/>
      <c r="H69" s="5"/>
      <c r="I69" s="6"/>
      <c r="J69" s="6"/>
      <c r="K69" s="6"/>
      <c r="M69" s="18">
        <f t="shared" si="0"/>
        <v>5000</v>
      </c>
      <c r="X69" s="3">
        <v>5000</v>
      </c>
    </row>
    <row r="70" spans="1:23" ht="66" customHeight="1" hidden="1">
      <c r="A70" s="5"/>
      <c r="B70" s="14" t="s">
        <v>154</v>
      </c>
      <c r="C70" s="5"/>
      <c r="D70" s="5"/>
      <c r="E70" s="5"/>
      <c r="F70" s="15"/>
      <c r="G70" s="14"/>
      <c r="H70" s="5"/>
      <c r="I70" s="6"/>
      <c r="J70" s="6"/>
      <c r="K70" s="6"/>
      <c r="M70" s="18">
        <f t="shared" si="0"/>
        <v>93500</v>
      </c>
      <c r="W70" s="3">
        <v>93500</v>
      </c>
    </row>
    <row r="71" spans="1:13" ht="25.5" customHeight="1">
      <c r="A71" s="5"/>
      <c r="B71" s="14" t="s">
        <v>132</v>
      </c>
      <c r="C71" s="5"/>
      <c r="D71" s="5"/>
      <c r="E71" s="5"/>
      <c r="F71" s="15">
        <v>5100</v>
      </c>
      <c r="G71" s="14" t="s">
        <v>36</v>
      </c>
      <c r="H71" s="5" t="s">
        <v>47</v>
      </c>
      <c r="I71" s="6"/>
      <c r="J71" s="6"/>
      <c r="K71" s="6"/>
      <c r="M71" s="18">
        <v>6400</v>
      </c>
    </row>
    <row r="72" spans="1:13" ht="25.5" customHeight="1">
      <c r="A72" s="5"/>
      <c r="B72" s="14" t="s">
        <v>4</v>
      </c>
      <c r="C72" s="5"/>
      <c r="D72" s="5"/>
      <c r="E72" s="5"/>
      <c r="F72" s="15">
        <v>2400</v>
      </c>
      <c r="G72" s="14" t="s">
        <v>36</v>
      </c>
      <c r="H72" s="5" t="s">
        <v>47</v>
      </c>
      <c r="I72" s="6"/>
      <c r="J72" s="6"/>
      <c r="K72" s="6"/>
      <c r="M72" s="18">
        <v>3000</v>
      </c>
    </row>
    <row r="73" spans="1:19" ht="25.5" customHeight="1">
      <c r="A73" s="5"/>
      <c r="B73" s="14" t="s">
        <v>126</v>
      </c>
      <c r="C73" s="5"/>
      <c r="D73" s="5"/>
      <c r="E73" s="5"/>
      <c r="F73" s="15">
        <v>12000</v>
      </c>
      <c r="G73" s="14" t="s">
        <v>36</v>
      </c>
      <c r="H73" s="5" t="s">
        <v>47</v>
      </c>
      <c r="I73" s="6"/>
      <c r="J73" s="6"/>
      <c r="K73" s="6"/>
      <c r="M73" s="18">
        <f>SUM(N73:AE73)</f>
        <v>18500</v>
      </c>
      <c r="N73" s="3">
        <v>15000</v>
      </c>
      <c r="R73" s="3">
        <v>3000</v>
      </c>
      <c r="S73" s="3">
        <v>500</v>
      </c>
    </row>
    <row r="74" spans="1:18" ht="25.5" customHeight="1">
      <c r="A74" s="5"/>
      <c r="B74" s="14" t="s">
        <v>5</v>
      </c>
      <c r="C74" s="5"/>
      <c r="D74" s="5"/>
      <c r="E74" s="5"/>
      <c r="F74" s="15">
        <v>3600</v>
      </c>
      <c r="G74" s="14" t="s">
        <v>36</v>
      </c>
      <c r="H74" s="5" t="s">
        <v>47</v>
      </c>
      <c r="I74" s="6"/>
      <c r="J74" s="6"/>
      <c r="K74" s="6"/>
      <c r="M74" s="18">
        <f>SUM(N74:AE74)</f>
        <v>8500</v>
      </c>
      <c r="N74" s="3">
        <v>4500</v>
      </c>
      <c r="R74" s="3">
        <v>4000</v>
      </c>
    </row>
    <row r="75" spans="1:13" ht="25.5" customHeight="1">
      <c r="A75" s="5"/>
      <c r="B75" s="14" t="s">
        <v>3</v>
      </c>
      <c r="C75" s="5"/>
      <c r="D75" s="5"/>
      <c r="E75" s="5"/>
      <c r="F75" s="15">
        <v>46900</v>
      </c>
      <c r="G75" s="14" t="s">
        <v>36</v>
      </c>
      <c r="H75" s="5"/>
      <c r="I75" s="6"/>
      <c r="J75" s="6"/>
      <c r="K75" s="6"/>
      <c r="M75" s="18">
        <v>53000</v>
      </c>
    </row>
    <row r="76" spans="1:13" ht="25.5" customHeight="1">
      <c r="A76" s="5"/>
      <c r="B76" s="14" t="s">
        <v>97</v>
      </c>
      <c r="C76" s="5"/>
      <c r="D76" s="5"/>
      <c r="E76" s="5"/>
      <c r="F76" s="15">
        <v>38400</v>
      </c>
      <c r="G76" s="14" t="s">
        <v>36</v>
      </c>
      <c r="H76" s="5"/>
      <c r="I76" s="6"/>
      <c r="J76" s="6"/>
      <c r="K76" s="6"/>
      <c r="M76" s="18">
        <v>48000</v>
      </c>
    </row>
    <row r="77" spans="1:13" ht="25.5" customHeight="1">
      <c r="A77" s="5"/>
      <c r="B77" s="14" t="s">
        <v>98</v>
      </c>
      <c r="C77" s="5"/>
      <c r="D77" s="5"/>
      <c r="E77" s="5"/>
      <c r="F77" s="15">
        <v>53000</v>
      </c>
      <c r="G77" s="14" t="s">
        <v>36</v>
      </c>
      <c r="H77" s="5" t="s">
        <v>99</v>
      </c>
      <c r="I77" s="6"/>
      <c r="J77" s="6" t="s">
        <v>94</v>
      </c>
      <c r="K77" s="6"/>
      <c r="L77" s="4" t="s">
        <v>127</v>
      </c>
      <c r="M77" s="18">
        <v>53000</v>
      </c>
    </row>
    <row r="78" spans="1:13" ht="25.5" customHeight="1">
      <c r="A78" s="5"/>
      <c r="B78" s="14" t="s">
        <v>68</v>
      </c>
      <c r="C78" s="5"/>
      <c r="D78" s="5"/>
      <c r="E78" s="5"/>
      <c r="F78" s="15">
        <v>8800</v>
      </c>
      <c r="G78" s="14" t="s">
        <v>36</v>
      </c>
      <c r="H78" s="5" t="s">
        <v>47</v>
      </c>
      <c r="I78" s="6"/>
      <c r="J78" s="6"/>
      <c r="K78" s="6"/>
      <c r="M78" s="18">
        <v>11000</v>
      </c>
    </row>
    <row r="79" spans="1:13" ht="25.5" customHeight="1">
      <c r="A79" s="5"/>
      <c r="B79" s="14" t="s">
        <v>58</v>
      </c>
      <c r="C79" s="5"/>
      <c r="D79" s="5"/>
      <c r="E79" s="5"/>
      <c r="F79" s="15">
        <v>25000</v>
      </c>
      <c r="G79" s="14" t="s">
        <v>36</v>
      </c>
      <c r="H79" s="5" t="s">
        <v>47</v>
      </c>
      <c r="I79" s="6"/>
      <c r="J79" s="6"/>
      <c r="K79" s="6"/>
      <c r="L79" s="29" t="s">
        <v>127</v>
      </c>
      <c r="M79" s="18">
        <v>25000</v>
      </c>
    </row>
    <row r="80" spans="1:13" ht="25.5" customHeight="1">
      <c r="A80" s="5"/>
      <c r="B80" s="14" t="s">
        <v>63</v>
      </c>
      <c r="C80" s="5"/>
      <c r="D80" s="5"/>
      <c r="E80" s="5"/>
      <c r="F80" s="15">
        <v>800</v>
      </c>
      <c r="G80" s="14" t="s">
        <v>36</v>
      </c>
      <c r="H80" s="5" t="s">
        <v>47</v>
      </c>
      <c r="I80" s="6"/>
      <c r="J80" s="6"/>
      <c r="K80" s="6"/>
      <c r="M80" s="18">
        <v>1000</v>
      </c>
    </row>
    <row r="81" spans="1:13" ht="41.25" customHeight="1">
      <c r="A81" s="5"/>
      <c r="B81" s="14" t="s">
        <v>65</v>
      </c>
      <c r="C81" s="5"/>
      <c r="D81" s="5"/>
      <c r="E81" s="5"/>
      <c r="F81" s="15">
        <v>800</v>
      </c>
      <c r="G81" s="14" t="s">
        <v>36</v>
      </c>
      <c r="H81" s="5" t="s">
        <v>47</v>
      </c>
      <c r="I81" s="6"/>
      <c r="J81" s="6"/>
      <c r="K81" s="6"/>
      <c r="M81" s="18">
        <v>1000</v>
      </c>
    </row>
    <row r="82" spans="1:13" ht="25.5" customHeight="1">
      <c r="A82" s="5"/>
      <c r="B82" s="14" t="s">
        <v>124</v>
      </c>
      <c r="C82" s="5"/>
      <c r="D82" s="5"/>
      <c r="E82" s="5"/>
      <c r="F82" s="15">
        <v>1200</v>
      </c>
      <c r="G82" s="14" t="s">
        <v>36</v>
      </c>
      <c r="H82" s="5" t="s">
        <v>66</v>
      </c>
      <c r="I82" s="6"/>
      <c r="J82" s="6"/>
      <c r="K82" s="6"/>
      <c r="M82" s="18">
        <v>1600</v>
      </c>
    </row>
    <row r="83" spans="1:13" ht="42" customHeight="1">
      <c r="A83" s="5"/>
      <c r="B83" s="14" t="s">
        <v>133</v>
      </c>
      <c r="C83" s="5"/>
      <c r="D83" s="5"/>
      <c r="E83" s="5"/>
      <c r="F83" s="15">
        <v>8800</v>
      </c>
      <c r="G83" s="14" t="s">
        <v>36</v>
      </c>
      <c r="H83" s="5" t="s">
        <v>47</v>
      </c>
      <c r="I83" s="6"/>
      <c r="J83" s="6"/>
      <c r="K83" s="6"/>
      <c r="M83" s="18">
        <v>11000</v>
      </c>
    </row>
    <row r="84" spans="1:13" ht="42" customHeight="1">
      <c r="A84" s="5"/>
      <c r="B84" s="14" t="s">
        <v>134</v>
      </c>
      <c r="C84" s="5"/>
      <c r="D84" s="5"/>
      <c r="E84" s="5"/>
      <c r="F84" s="15">
        <v>14000</v>
      </c>
      <c r="G84" s="14" t="s">
        <v>36</v>
      </c>
      <c r="H84" s="5" t="s">
        <v>47</v>
      </c>
      <c r="I84" s="6"/>
      <c r="J84" s="6"/>
      <c r="K84" s="6"/>
      <c r="M84" s="18">
        <v>14000</v>
      </c>
    </row>
    <row r="85" spans="1:13" ht="25.5" customHeight="1">
      <c r="A85" s="5"/>
      <c r="B85" s="14" t="s">
        <v>101</v>
      </c>
      <c r="C85" s="5"/>
      <c r="D85" s="5"/>
      <c r="E85" s="5"/>
      <c r="F85" s="15">
        <v>4800</v>
      </c>
      <c r="G85" s="14" t="s">
        <v>36</v>
      </c>
      <c r="H85" s="5" t="s">
        <v>47</v>
      </c>
      <c r="I85" s="6"/>
      <c r="J85" s="6"/>
      <c r="K85" s="6"/>
      <c r="M85" s="18">
        <v>6000</v>
      </c>
    </row>
    <row r="86" spans="1:21" ht="25.5" customHeight="1">
      <c r="A86" s="5"/>
      <c r="B86" s="14" t="s">
        <v>143</v>
      </c>
      <c r="C86" s="5"/>
      <c r="D86" s="5"/>
      <c r="E86" s="5"/>
      <c r="F86" s="15">
        <f>M86/125%</f>
        <v>10080</v>
      </c>
      <c r="G86" s="14" t="s">
        <v>36</v>
      </c>
      <c r="H86" s="5" t="s">
        <v>47</v>
      </c>
      <c r="I86" s="6"/>
      <c r="J86" s="6"/>
      <c r="K86" s="6"/>
      <c r="M86" s="18">
        <f>SUM(N86:AA86)</f>
        <v>12600</v>
      </c>
      <c r="N86" s="3">
        <v>1300</v>
      </c>
      <c r="U86" s="3">
        <v>11300</v>
      </c>
    </row>
    <row r="87" spans="1:13" ht="25.5" customHeight="1">
      <c r="A87" s="5"/>
      <c r="B87" s="14" t="s">
        <v>6</v>
      </c>
      <c r="C87" s="5"/>
      <c r="D87" s="5"/>
      <c r="E87" s="5"/>
      <c r="F87" s="15">
        <v>800</v>
      </c>
      <c r="G87" s="14" t="s">
        <v>36</v>
      </c>
      <c r="H87" s="5" t="s">
        <v>47</v>
      </c>
      <c r="I87" s="6"/>
      <c r="J87" s="6"/>
      <c r="K87" s="6"/>
      <c r="M87" s="18">
        <v>1000</v>
      </c>
    </row>
    <row r="88" spans="1:13" ht="25.5" customHeight="1">
      <c r="A88" s="5"/>
      <c r="B88" s="14" t="s">
        <v>8</v>
      </c>
      <c r="C88" s="5"/>
      <c r="D88" s="5"/>
      <c r="E88" s="5"/>
      <c r="F88" s="15">
        <v>9000</v>
      </c>
      <c r="G88" s="14" t="s">
        <v>36</v>
      </c>
      <c r="H88" s="5" t="s">
        <v>66</v>
      </c>
      <c r="I88" s="6"/>
      <c r="J88" s="6"/>
      <c r="K88" s="6"/>
      <c r="L88" s="3" t="s">
        <v>60</v>
      </c>
      <c r="M88" s="18">
        <v>9000</v>
      </c>
    </row>
    <row r="89" spans="1:13" ht="25.5" customHeight="1">
      <c r="A89" s="5"/>
      <c r="B89" s="14" t="s">
        <v>57</v>
      </c>
      <c r="C89" s="5"/>
      <c r="D89" s="5"/>
      <c r="E89" s="5"/>
      <c r="F89" s="15">
        <f>M89/125%</f>
        <v>20000</v>
      </c>
      <c r="G89" s="14" t="s">
        <v>36</v>
      </c>
      <c r="H89" s="5" t="s">
        <v>47</v>
      </c>
      <c r="I89" s="6"/>
      <c r="J89" s="6"/>
      <c r="K89" s="6"/>
      <c r="M89" s="18">
        <v>25000</v>
      </c>
    </row>
    <row r="90" spans="1:13" ht="25.5" customHeight="1">
      <c r="A90" s="5"/>
      <c r="B90" s="14" t="s">
        <v>48</v>
      </c>
      <c r="C90" s="5"/>
      <c r="D90" s="5"/>
      <c r="E90" s="5"/>
      <c r="F90" s="15">
        <v>4800</v>
      </c>
      <c r="G90" s="14" t="s">
        <v>36</v>
      </c>
      <c r="H90" s="5" t="s">
        <v>47</v>
      </c>
      <c r="I90" s="6"/>
      <c r="J90" s="6"/>
      <c r="K90" s="6"/>
      <c r="M90" s="18">
        <v>6000</v>
      </c>
    </row>
    <row r="91" spans="1:13" ht="25.5" customHeight="1">
      <c r="A91" s="5"/>
      <c r="B91" s="14" t="s">
        <v>56</v>
      </c>
      <c r="C91" s="5"/>
      <c r="D91" s="5"/>
      <c r="E91" s="5"/>
      <c r="F91" s="15">
        <v>8000</v>
      </c>
      <c r="G91" s="14" t="s">
        <v>36</v>
      </c>
      <c r="H91" s="5" t="s">
        <v>47</v>
      </c>
      <c r="I91" s="6"/>
      <c r="J91" s="6"/>
      <c r="K91" s="6"/>
      <c r="M91" s="18">
        <v>10000</v>
      </c>
    </row>
    <row r="92" spans="1:13" ht="25.5" customHeight="1">
      <c r="A92" s="5"/>
      <c r="B92" s="14" t="s">
        <v>109</v>
      </c>
      <c r="C92" s="5"/>
      <c r="D92" s="5"/>
      <c r="E92" s="5"/>
      <c r="F92" s="15">
        <v>23200</v>
      </c>
      <c r="G92" s="14" t="s">
        <v>36</v>
      </c>
      <c r="H92" s="5" t="s">
        <v>47</v>
      </c>
      <c r="I92" s="6"/>
      <c r="J92" s="6"/>
      <c r="K92" s="6"/>
      <c r="M92" s="18">
        <v>29000</v>
      </c>
    </row>
    <row r="93" spans="1:13" ht="25.5" customHeight="1">
      <c r="A93" s="5"/>
      <c r="B93" s="14" t="s">
        <v>110</v>
      </c>
      <c r="C93" s="5"/>
      <c r="D93" s="5"/>
      <c r="E93" s="5"/>
      <c r="F93" s="15">
        <v>4800</v>
      </c>
      <c r="G93" s="14" t="s">
        <v>36</v>
      </c>
      <c r="H93" s="5" t="s">
        <v>47</v>
      </c>
      <c r="I93" s="6"/>
      <c r="J93" s="6"/>
      <c r="K93" s="6"/>
      <c r="M93" s="18">
        <v>6000</v>
      </c>
    </row>
    <row r="94" spans="1:13" ht="40.5" customHeight="1">
      <c r="A94" s="5"/>
      <c r="B94" s="14" t="s">
        <v>61</v>
      </c>
      <c r="C94" s="5"/>
      <c r="D94" s="5"/>
      <c r="E94" s="5"/>
      <c r="F94" s="15">
        <v>12700</v>
      </c>
      <c r="G94" s="14" t="s">
        <v>36</v>
      </c>
      <c r="H94" s="5" t="s">
        <v>47</v>
      </c>
      <c r="I94" s="6"/>
      <c r="J94" s="6"/>
      <c r="K94" s="6"/>
      <c r="M94" s="18">
        <v>13300</v>
      </c>
    </row>
    <row r="95" spans="1:27" ht="40.5" customHeight="1">
      <c r="A95" s="5"/>
      <c r="B95" s="14" t="s">
        <v>62</v>
      </c>
      <c r="C95" s="5"/>
      <c r="D95" s="5"/>
      <c r="E95" s="5"/>
      <c r="F95" s="15">
        <v>11000</v>
      </c>
      <c r="G95" s="14" t="s">
        <v>36</v>
      </c>
      <c r="H95" s="5" t="s">
        <v>47</v>
      </c>
      <c r="I95" s="6"/>
      <c r="J95" s="6"/>
      <c r="K95" s="6"/>
      <c r="M95" s="18">
        <f>SUM(N95:AA95)</f>
        <v>11500</v>
      </c>
      <c r="N95" s="3">
        <v>11000</v>
      </c>
      <c r="AA95" s="3">
        <v>500</v>
      </c>
    </row>
    <row r="96" spans="1:24" s="35" customFormat="1" ht="38.25" customHeight="1">
      <c r="A96" s="11"/>
      <c r="B96" s="32" t="s">
        <v>49</v>
      </c>
      <c r="C96" s="11"/>
      <c r="D96" s="11"/>
      <c r="E96" s="11"/>
      <c r="F96" s="15">
        <f aca="true" t="shared" si="1" ref="F96:F101">M96/125%</f>
        <v>25120</v>
      </c>
      <c r="G96" s="32" t="s">
        <v>36</v>
      </c>
      <c r="H96" s="11" t="s">
        <v>25</v>
      </c>
      <c r="I96" s="33"/>
      <c r="J96" s="33"/>
      <c r="K96" s="34" t="s">
        <v>90</v>
      </c>
      <c r="L96" s="35" t="s">
        <v>52</v>
      </c>
      <c r="M96" s="36">
        <f aca="true" t="shared" si="2" ref="M96:M101">SUM(N96:AB96)</f>
        <v>31400</v>
      </c>
      <c r="N96" s="35">
        <v>25000</v>
      </c>
      <c r="T96" s="35">
        <v>2000</v>
      </c>
      <c r="U96" s="35">
        <v>1000</v>
      </c>
      <c r="V96" s="35">
        <v>400</v>
      </c>
      <c r="X96" s="35">
        <v>3000</v>
      </c>
    </row>
    <row r="97" spans="1:27" s="35" customFormat="1" ht="31.5" customHeight="1">
      <c r="A97" s="11"/>
      <c r="B97" s="32" t="s">
        <v>50</v>
      </c>
      <c r="C97" s="11"/>
      <c r="D97" s="11"/>
      <c r="E97" s="11"/>
      <c r="F97" s="15">
        <f t="shared" si="1"/>
        <v>33280</v>
      </c>
      <c r="G97" s="32" t="s">
        <v>36</v>
      </c>
      <c r="H97" s="11" t="s">
        <v>25</v>
      </c>
      <c r="I97" s="33"/>
      <c r="J97" s="33"/>
      <c r="K97" s="34" t="s">
        <v>90</v>
      </c>
      <c r="L97" s="35" t="s">
        <v>52</v>
      </c>
      <c r="M97" s="36">
        <f t="shared" si="2"/>
        <v>41600</v>
      </c>
      <c r="N97" s="35">
        <v>28000</v>
      </c>
      <c r="T97" s="35">
        <v>1000</v>
      </c>
      <c r="U97" s="35">
        <v>4000</v>
      </c>
      <c r="V97" s="35">
        <v>1600</v>
      </c>
      <c r="X97" s="35">
        <v>2000</v>
      </c>
      <c r="AA97" s="35">
        <v>5000</v>
      </c>
    </row>
    <row r="98" spans="1:23" ht="22.5" customHeight="1">
      <c r="A98" s="5"/>
      <c r="B98" s="14" t="s">
        <v>10</v>
      </c>
      <c r="C98" s="5"/>
      <c r="D98" s="5"/>
      <c r="E98" s="5"/>
      <c r="F98" s="15">
        <f t="shared" si="1"/>
        <v>1920</v>
      </c>
      <c r="G98" s="14" t="s">
        <v>36</v>
      </c>
      <c r="H98" s="5" t="s">
        <v>25</v>
      </c>
      <c r="I98" s="6"/>
      <c r="J98" s="6"/>
      <c r="K98" s="21"/>
      <c r="M98" s="18">
        <f t="shared" si="2"/>
        <v>2400</v>
      </c>
      <c r="T98" s="3">
        <v>1000</v>
      </c>
      <c r="U98" s="3">
        <v>1000</v>
      </c>
      <c r="W98" s="3">
        <v>400</v>
      </c>
    </row>
    <row r="99" spans="1:23" ht="36.75" customHeight="1">
      <c r="A99" s="5"/>
      <c r="B99" s="14" t="s">
        <v>142</v>
      </c>
      <c r="C99" s="5"/>
      <c r="D99" s="5"/>
      <c r="E99" s="5"/>
      <c r="F99" s="15">
        <f t="shared" si="1"/>
        <v>2640</v>
      </c>
      <c r="G99" s="14" t="s">
        <v>36</v>
      </c>
      <c r="H99" s="5" t="s">
        <v>25</v>
      </c>
      <c r="I99" s="6"/>
      <c r="J99" s="6"/>
      <c r="K99" s="21"/>
      <c r="M99" s="18">
        <f t="shared" si="2"/>
        <v>3300</v>
      </c>
      <c r="U99" s="3">
        <v>1000</v>
      </c>
      <c r="W99" s="3">
        <v>2300</v>
      </c>
    </row>
    <row r="100" spans="1:14" ht="25.5" customHeight="1">
      <c r="A100" s="5"/>
      <c r="B100" s="14" t="s">
        <v>125</v>
      </c>
      <c r="C100" s="5"/>
      <c r="D100" s="5"/>
      <c r="E100" s="5"/>
      <c r="F100" s="15">
        <f t="shared" si="1"/>
        <v>18400</v>
      </c>
      <c r="G100" s="14" t="s">
        <v>36</v>
      </c>
      <c r="H100" s="5" t="s">
        <v>25</v>
      </c>
      <c r="I100" s="6"/>
      <c r="J100" s="6"/>
      <c r="K100" s="6"/>
      <c r="L100" s="3" t="s">
        <v>51</v>
      </c>
      <c r="M100" s="18">
        <f t="shared" si="2"/>
        <v>23000</v>
      </c>
      <c r="N100" s="3">
        <v>23000</v>
      </c>
    </row>
    <row r="101" spans="1:14" ht="25.5" customHeight="1">
      <c r="A101" s="5"/>
      <c r="B101" s="14" t="s">
        <v>129</v>
      </c>
      <c r="C101" s="5"/>
      <c r="D101" s="5"/>
      <c r="E101" s="5"/>
      <c r="F101" s="15">
        <f t="shared" si="1"/>
        <v>4800</v>
      </c>
      <c r="G101" s="14" t="s">
        <v>36</v>
      </c>
      <c r="H101" s="5" t="s">
        <v>47</v>
      </c>
      <c r="I101" s="6"/>
      <c r="J101" s="6"/>
      <c r="K101" s="6"/>
      <c r="M101" s="18">
        <f t="shared" si="2"/>
        <v>6000</v>
      </c>
      <c r="N101" s="3">
        <v>6000</v>
      </c>
    </row>
    <row r="102" spans="1:13" ht="41.25" customHeight="1">
      <c r="A102" s="5"/>
      <c r="B102" s="14" t="s">
        <v>67</v>
      </c>
      <c r="C102" s="5"/>
      <c r="D102" s="5"/>
      <c r="E102" s="5"/>
      <c r="F102" s="15">
        <v>3200</v>
      </c>
      <c r="G102" s="14" t="s">
        <v>36</v>
      </c>
      <c r="H102" s="5" t="s">
        <v>47</v>
      </c>
      <c r="I102" s="6"/>
      <c r="J102" s="6"/>
      <c r="K102" s="6"/>
      <c r="M102" s="18">
        <v>4000</v>
      </c>
    </row>
    <row r="103" spans="1:13" ht="57" customHeight="1">
      <c r="A103" s="5"/>
      <c r="B103" s="14" t="s">
        <v>136</v>
      </c>
      <c r="C103" s="5"/>
      <c r="D103" s="5"/>
      <c r="E103" s="5"/>
      <c r="F103" s="15">
        <v>11200</v>
      </c>
      <c r="G103" s="14" t="s">
        <v>36</v>
      </c>
      <c r="H103" s="5" t="s">
        <v>47</v>
      </c>
      <c r="I103" s="6"/>
      <c r="J103" s="6"/>
      <c r="K103" s="6"/>
      <c r="M103" s="18">
        <v>14000</v>
      </c>
    </row>
    <row r="104" spans="1:13" ht="41.25" customHeight="1">
      <c r="A104" s="5"/>
      <c r="B104" s="14" t="s">
        <v>137</v>
      </c>
      <c r="C104" s="5"/>
      <c r="D104" s="5"/>
      <c r="E104" s="5"/>
      <c r="F104" s="15">
        <v>6400</v>
      </c>
      <c r="G104" s="14" t="s">
        <v>36</v>
      </c>
      <c r="H104" s="5" t="s">
        <v>47</v>
      </c>
      <c r="I104" s="6"/>
      <c r="J104" s="6"/>
      <c r="K104" s="6"/>
      <c r="M104" s="18">
        <v>8000</v>
      </c>
    </row>
    <row r="105" spans="1:21" ht="41.25" customHeight="1">
      <c r="A105" s="5"/>
      <c r="B105" s="14" t="s">
        <v>138</v>
      </c>
      <c r="C105" s="5"/>
      <c r="D105" s="5"/>
      <c r="E105" s="5"/>
      <c r="F105" s="15">
        <v>1600</v>
      </c>
      <c r="G105" s="14" t="s">
        <v>36</v>
      </c>
      <c r="H105" s="5" t="s">
        <v>47</v>
      </c>
      <c r="I105" s="6"/>
      <c r="J105" s="6"/>
      <c r="K105" s="6"/>
      <c r="M105" s="18">
        <f>SUM(N105:AB105)</f>
        <v>5000</v>
      </c>
      <c r="U105" s="3">
        <v>5000</v>
      </c>
    </row>
    <row r="106" spans="1:13" ht="41.25" customHeight="1">
      <c r="A106" s="5"/>
      <c r="B106" s="14" t="s">
        <v>135</v>
      </c>
      <c r="C106" s="5"/>
      <c r="D106" s="5"/>
      <c r="E106" s="5"/>
      <c r="F106" s="15">
        <v>400</v>
      </c>
      <c r="G106" s="14" t="s">
        <v>36</v>
      </c>
      <c r="H106" s="5" t="s">
        <v>47</v>
      </c>
      <c r="I106" s="6"/>
      <c r="J106" s="6"/>
      <c r="K106" s="6"/>
      <c r="M106" s="18">
        <v>500</v>
      </c>
    </row>
    <row r="107" spans="1:14" ht="28.5" customHeight="1">
      <c r="A107" s="5"/>
      <c r="B107" s="14" t="s">
        <v>123</v>
      </c>
      <c r="C107" s="16"/>
      <c r="D107" s="16"/>
      <c r="E107" s="16"/>
      <c r="F107" s="15">
        <f>M107/125%</f>
        <v>5200</v>
      </c>
      <c r="G107" s="14" t="s">
        <v>36</v>
      </c>
      <c r="H107" s="5" t="s">
        <v>47</v>
      </c>
      <c r="I107" s="6"/>
      <c r="J107" s="14"/>
      <c r="K107" s="14"/>
      <c r="L107" s="20"/>
      <c r="M107" s="18">
        <f>SUM(N107:AA107)</f>
        <v>6500</v>
      </c>
      <c r="N107" s="3">
        <v>6500</v>
      </c>
    </row>
    <row r="108" spans="1:24" ht="26.25" customHeight="1">
      <c r="A108" s="5"/>
      <c r="B108" s="14" t="s">
        <v>7</v>
      </c>
      <c r="C108" s="5"/>
      <c r="D108" s="5"/>
      <c r="E108" s="5"/>
      <c r="F108" s="15">
        <f>M108/125%</f>
        <v>7200</v>
      </c>
      <c r="G108" s="14" t="s">
        <v>36</v>
      </c>
      <c r="H108" s="5" t="s">
        <v>47</v>
      </c>
      <c r="I108" s="6"/>
      <c r="J108" s="14"/>
      <c r="K108" s="6"/>
      <c r="M108" s="18">
        <f>SUM(N108:AA108)</f>
        <v>9000</v>
      </c>
      <c r="N108" s="3">
        <v>7000</v>
      </c>
      <c r="X108" s="3">
        <v>2000</v>
      </c>
    </row>
    <row r="109" spans="1:13" ht="27.75" customHeight="1">
      <c r="A109" s="5"/>
      <c r="B109" s="14" t="s">
        <v>53</v>
      </c>
      <c r="C109" s="5"/>
      <c r="D109" s="5"/>
      <c r="E109" s="5"/>
      <c r="F109" s="15">
        <v>2400</v>
      </c>
      <c r="G109" s="14" t="s">
        <v>36</v>
      </c>
      <c r="H109" s="5" t="s">
        <v>47</v>
      </c>
      <c r="I109" s="6"/>
      <c r="J109" s="6"/>
      <c r="K109" s="6"/>
      <c r="M109" s="18">
        <v>3000</v>
      </c>
    </row>
    <row r="110" spans="1:19" s="27" customFormat="1" ht="27.75" customHeight="1">
      <c r="A110" s="24"/>
      <c r="B110" s="21" t="s">
        <v>9</v>
      </c>
      <c r="C110" s="24"/>
      <c r="D110" s="24"/>
      <c r="E110" s="24"/>
      <c r="F110" s="25">
        <f>M110/125%</f>
        <v>168320</v>
      </c>
      <c r="G110" s="21" t="s">
        <v>36</v>
      </c>
      <c r="H110" s="24"/>
      <c r="I110" s="26"/>
      <c r="J110" s="26"/>
      <c r="K110" s="26"/>
      <c r="M110" s="23">
        <f aca="true" t="shared" si="3" ref="M110:M118">SUM(N110:AB110)</f>
        <v>210400</v>
      </c>
      <c r="N110" s="27">
        <v>199300</v>
      </c>
      <c r="R110" s="27">
        <v>8300</v>
      </c>
      <c r="S110" s="27">
        <v>2800</v>
      </c>
    </row>
    <row r="111" spans="1:24" ht="36" customHeight="1">
      <c r="A111" s="5"/>
      <c r="B111" s="14" t="s">
        <v>0</v>
      </c>
      <c r="C111" s="5"/>
      <c r="D111" s="5"/>
      <c r="E111" s="5"/>
      <c r="F111" s="15">
        <f>M111</f>
        <v>29000</v>
      </c>
      <c r="G111" s="14" t="s">
        <v>36</v>
      </c>
      <c r="H111" s="14" t="s">
        <v>140</v>
      </c>
      <c r="I111" s="6"/>
      <c r="J111" s="14"/>
      <c r="K111" s="6"/>
      <c r="M111" s="18">
        <f t="shared" si="3"/>
        <v>29000</v>
      </c>
      <c r="N111" s="3">
        <v>26000</v>
      </c>
      <c r="T111" s="3">
        <v>800</v>
      </c>
      <c r="U111" s="3">
        <v>700</v>
      </c>
      <c r="W111" s="3">
        <v>500</v>
      </c>
      <c r="X111" s="3">
        <v>1000</v>
      </c>
    </row>
    <row r="112" spans="1:26" ht="36" customHeight="1">
      <c r="A112" s="5"/>
      <c r="B112" s="14" t="s">
        <v>160</v>
      </c>
      <c r="C112" s="5"/>
      <c r="D112" s="5"/>
      <c r="E112" s="5"/>
      <c r="F112" s="15">
        <f>M112</f>
        <v>1000</v>
      </c>
      <c r="G112" s="14" t="s">
        <v>36</v>
      </c>
      <c r="H112" s="14" t="s">
        <v>140</v>
      </c>
      <c r="I112" s="6"/>
      <c r="J112" s="14"/>
      <c r="K112" s="6"/>
      <c r="M112" s="18">
        <f t="shared" si="3"/>
        <v>1000</v>
      </c>
      <c r="Z112" s="3">
        <v>1000</v>
      </c>
    </row>
    <row r="113" spans="1:24" ht="29.25" customHeight="1">
      <c r="A113" s="5"/>
      <c r="B113" s="14" t="s">
        <v>139</v>
      </c>
      <c r="C113" s="5"/>
      <c r="D113" s="5"/>
      <c r="E113" s="5"/>
      <c r="F113" s="15">
        <f>M113/113%</f>
        <v>10619.469026548673</v>
      </c>
      <c r="G113" s="14" t="s">
        <v>36</v>
      </c>
      <c r="H113" s="5" t="s">
        <v>47</v>
      </c>
      <c r="I113" s="6"/>
      <c r="J113" s="14"/>
      <c r="K113" s="6"/>
      <c r="M113" s="18">
        <f t="shared" si="3"/>
        <v>12000</v>
      </c>
      <c r="N113" s="3">
        <v>11000</v>
      </c>
      <c r="X113" s="3">
        <v>1000</v>
      </c>
    </row>
    <row r="114" spans="1:26" ht="29.25" customHeight="1">
      <c r="A114" s="5"/>
      <c r="B114" s="14" t="s">
        <v>161</v>
      </c>
      <c r="C114" s="5"/>
      <c r="D114" s="5"/>
      <c r="E114" s="5"/>
      <c r="F114" s="15">
        <f>M114/113%</f>
        <v>5309.734513274337</v>
      </c>
      <c r="G114" s="14" t="s">
        <v>36</v>
      </c>
      <c r="H114" s="5" t="s">
        <v>47</v>
      </c>
      <c r="I114" s="6"/>
      <c r="J114" s="14"/>
      <c r="K114" s="6"/>
      <c r="M114" s="18">
        <f t="shared" si="3"/>
        <v>6000</v>
      </c>
      <c r="Z114" s="3">
        <v>6000</v>
      </c>
    </row>
    <row r="115" spans="1:24" ht="25.5" customHeight="1">
      <c r="A115" s="5"/>
      <c r="B115" s="14" t="s">
        <v>11</v>
      </c>
      <c r="C115" s="5"/>
      <c r="D115" s="5"/>
      <c r="E115" s="5"/>
      <c r="F115" s="15">
        <f>M115/125%</f>
        <v>8960</v>
      </c>
      <c r="G115" s="14" t="s">
        <v>36</v>
      </c>
      <c r="H115" s="5" t="s">
        <v>47</v>
      </c>
      <c r="I115" s="6"/>
      <c r="J115" s="6"/>
      <c r="K115" s="6"/>
      <c r="M115" s="18">
        <f t="shared" si="3"/>
        <v>11200</v>
      </c>
      <c r="N115" s="3">
        <v>9000</v>
      </c>
      <c r="T115" s="3">
        <v>200</v>
      </c>
      <c r="X115" s="3">
        <v>2000</v>
      </c>
    </row>
    <row r="116" spans="1:26" ht="25.5" customHeight="1">
      <c r="A116" s="5"/>
      <c r="B116" s="14" t="s">
        <v>162</v>
      </c>
      <c r="C116" s="5"/>
      <c r="D116" s="5"/>
      <c r="E116" s="5"/>
      <c r="F116" s="15">
        <f>M116/113%</f>
        <v>3539.823008849558</v>
      </c>
      <c r="G116" s="14" t="s">
        <v>36</v>
      </c>
      <c r="H116" s="14" t="s">
        <v>140</v>
      </c>
      <c r="I116" s="6"/>
      <c r="J116" s="6"/>
      <c r="K116" s="6"/>
      <c r="M116" s="18">
        <f t="shared" si="3"/>
        <v>4000</v>
      </c>
      <c r="Z116" s="3">
        <v>4000</v>
      </c>
    </row>
    <row r="117" spans="1:24" ht="38.25" customHeight="1">
      <c r="A117" s="5"/>
      <c r="B117" s="14" t="s">
        <v>144</v>
      </c>
      <c r="C117" s="5"/>
      <c r="D117" s="5"/>
      <c r="E117" s="5"/>
      <c r="F117" s="15">
        <f>M117</f>
        <v>3400</v>
      </c>
      <c r="G117" s="14" t="s">
        <v>36</v>
      </c>
      <c r="H117" s="14" t="s">
        <v>140</v>
      </c>
      <c r="I117" s="6"/>
      <c r="J117" s="6"/>
      <c r="K117" s="6"/>
      <c r="M117" s="18">
        <f t="shared" si="3"/>
        <v>3400</v>
      </c>
      <c r="U117" s="3">
        <v>1000</v>
      </c>
      <c r="W117" s="3">
        <v>1000</v>
      </c>
      <c r="X117" s="3">
        <v>1400</v>
      </c>
    </row>
    <row r="118" spans="1:24" ht="38.25" customHeight="1">
      <c r="A118" s="5"/>
      <c r="B118" s="14" t="s">
        <v>152</v>
      </c>
      <c r="C118" s="5"/>
      <c r="D118" s="5"/>
      <c r="E118" s="5"/>
      <c r="F118" s="15">
        <f>M118/125%</f>
        <v>5200</v>
      </c>
      <c r="G118" s="14" t="s">
        <v>36</v>
      </c>
      <c r="H118" s="14" t="s">
        <v>25</v>
      </c>
      <c r="I118" s="6"/>
      <c r="J118" s="6"/>
      <c r="K118" s="6"/>
      <c r="M118" s="18">
        <f t="shared" si="3"/>
        <v>6500</v>
      </c>
      <c r="X118" s="3">
        <v>6500</v>
      </c>
    </row>
    <row r="119" spans="1:13" ht="25.5" customHeight="1">
      <c r="A119" s="5"/>
      <c r="B119" s="1" t="s">
        <v>166</v>
      </c>
      <c r="C119" s="2"/>
      <c r="D119" s="38" t="s">
        <v>165</v>
      </c>
      <c r="E119" s="13">
        <v>451</v>
      </c>
      <c r="F119" s="15">
        <v>24000</v>
      </c>
      <c r="G119" s="5"/>
      <c r="H119" s="5"/>
      <c r="I119" s="5"/>
      <c r="J119" s="5" t="s">
        <v>106</v>
      </c>
      <c r="K119" s="5"/>
      <c r="M119" s="18">
        <v>30000</v>
      </c>
    </row>
    <row r="120" spans="1:13" ht="27.75" customHeight="1">
      <c r="A120" s="41" t="s">
        <v>32</v>
      </c>
      <c r="B120" s="42"/>
      <c r="C120" s="42"/>
      <c r="D120" s="37"/>
      <c r="E120" s="37"/>
      <c r="F120" s="40">
        <f>SUM(F41:F119)</f>
        <v>1104909.0265486727</v>
      </c>
      <c r="G120" s="8"/>
      <c r="H120" s="12"/>
      <c r="I120" s="8"/>
      <c r="J120" s="8"/>
      <c r="K120" s="9"/>
      <c r="M120" s="40">
        <f>SUM(M41:M119)</f>
        <v>1698800</v>
      </c>
    </row>
  </sheetData>
  <sheetProtection/>
  <mergeCells count="12">
    <mergeCell ref="A4:K4"/>
    <mergeCell ref="A7:K7"/>
    <mergeCell ref="A5:K5"/>
    <mergeCell ref="A9:K9"/>
    <mergeCell ref="A13:K13"/>
    <mergeCell ref="A120:C120"/>
    <mergeCell ref="A39:C39"/>
    <mergeCell ref="A40:K40"/>
    <mergeCell ref="A19:K19"/>
    <mergeCell ref="A24:K24"/>
    <mergeCell ref="A12:C12"/>
    <mergeCell ref="A14:K14"/>
  </mergeCells>
  <printOptions/>
  <pageMargins left="0.11811023622047245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2015-02-13T12:56:02Z</dcterms:modified>
  <cp:category/>
  <cp:version/>
  <cp:contentType/>
  <cp:contentStatus/>
</cp:coreProperties>
</file>