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M80" i="1" l="1"/>
  <c r="K80" i="1"/>
  <c r="I80" i="1"/>
  <c r="G80" i="1"/>
  <c r="E80" i="1"/>
  <c r="D80" i="1"/>
  <c r="B80" i="1"/>
  <c r="M95" i="1"/>
  <c r="K95" i="1"/>
  <c r="I95" i="1"/>
  <c r="G95" i="1"/>
  <c r="E95" i="1"/>
  <c r="D95" i="1"/>
  <c r="B95" i="1"/>
  <c r="B81" i="1" l="1"/>
  <c r="B96" i="1"/>
  <c r="D56" i="1"/>
  <c r="M56" i="1"/>
  <c r="K56" i="1"/>
  <c r="I56" i="1"/>
  <c r="G56" i="1"/>
  <c r="E56" i="1"/>
  <c r="B56" i="1"/>
  <c r="B57" i="1" l="1"/>
  <c r="E255" i="1"/>
  <c r="E254" i="1"/>
  <c r="E253" i="1"/>
  <c r="L252" i="1"/>
  <c r="L251" i="1" s="1"/>
  <c r="L249" i="1" s="1"/>
  <c r="K252" i="1"/>
  <c r="J252" i="1"/>
  <c r="J251" i="1" s="1"/>
  <c r="J249" i="1" s="1"/>
  <c r="I252" i="1"/>
  <c r="I251" i="1" s="1"/>
  <c r="I249" i="1" s="1"/>
  <c r="H252" i="1"/>
  <c r="H251" i="1" s="1"/>
  <c r="H249" i="1" s="1"/>
  <c r="G252" i="1"/>
  <c r="G251" i="1" s="1"/>
  <c r="G249" i="1" s="1"/>
  <c r="F252" i="1"/>
  <c r="F251" i="1" s="1"/>
  <c r="F249" i="1" s="1"/>
  <c r="N251" i="1"/>
  <c r="N249" i="1" s="1"/>
  <c r="M251" i="1"/>
  <c r="M249" i="1" s="1"/>
  <c r="K251" i="1"/>
  <c r="K249" i="1" s="1"/>
  <c r="E247" i="1"/>
  <c r="E246" i="1"/>
  <c r="E245" i="1"/>
  <c r="L244" i="1"/>
  <c r="L243" i="1" s="1"/>
  <c r="L241" i="1" s="1"/>
  <c r="K244" i="1"/>
  <c r="K243" i="1" s="1"/>
  <c r="K241" i="1" s="1"/>
  <c r="J244" i="1"/>
  <c r="J243" i="1" s="1"/>
  <c r="J241" i="1" s="1"/>
  <c r="I244" i="1"/>
  <c r="I243" i="1" s="1"/>
  <c r="I241" i="1" s="1"/>
  <c r="H244" i="1"/>
  <c r="H243" i="1" s="1"/>
  <c r="H241" i="1" s="1"/>
  <c r="G244" i="1"/>
  <c r="G243" i="1" s="1"/>
  <c r="G241" i="1" s="1"/>
  <c r="F244" i="1"/>
  <c r="F243" i="1" s="1"/>
  <c r="F241" i="1" s="1"/>
  <c r="N243" i="1"/>
  <c r="N241" i="1" s="1"/>
  <c r="M243" i="1"/>
  <c r="M241" i="1" s="1"/>
  <c r="E239" i="1"/>
  <c r="E238" i="1" s="1"/>
  <c r="N238" i="1"/>
  <c r="M238" i="1"/>
  <c r="L238" i="1"/>
  <c r="K238" i="1"/>
  <c r="J238" i="1"/>
  <c r="I238" i="1"/>
  <c r="H238" i="1"/>
  <c r="G238" i="1"/>
  <c r="F238" i="1"/>
  <c r="E237" i="1"/>
  <c r="E236" i="1"/>
  <c r="E235" i="1"/>
  <c r="E234" i="1"/>
  <c r="L233" i="1"/>
  <c r="K233" i="1"/>
  <c r="J233" i="1"/>
  <c r="I233" i="1"/>
  <c r="H233" i="1"/>
  <c r="G233" i="1"/>
  <c r="F233" i="1"/>
  <c r="E232" i="1"/>
  <c r="E231" i="1"/>
  <c r="E230" i="1"/>
  <c r="N229" i="1"/>
  <c r="M229" i="1"/>
  <c r="L229" i="1"/>
  <c r="K229" i="1"/>
  <c r="J229" i="1"/>
  <c r="I229" i="1"/>
  <c r="H229" i="1"/>
  <c r="G229" i="1"/>
  <c r="F229" i="1"/>
  <c r="E225" i="1"/>
  <c r="E224" i="1" s="1"/>
  <c r="N224" i="1"/>
  <c r="N214" i="1" s="1"/>
  <c r="M224" i="1"/>
  <c r="M214" i="1" s="1"/>
  <c r="L224" i="1"/>
  <c r="K224" i="1"/>
  <c r="J224" i="1"/>
  <c r="I224" i="1"/>
  <c r="H224" i="1"/>
  <c r="G224" i="1"/>
  <c r="F224" i="1"/>
  <c r="E223" i="1"/>
  <c r="E222" i="1"/>
  <c r="E221" i="1"/>
  <c r="E220" i="1"/>
  <c r="L219" i="1"/>
  <c r="K219" i="1"/>
  <c r="J219" i="1"/>
  <c r="I219" i="1"/>
  <c r="H219" i="1"/>
  <c r="G219" i="1"/>
  <c r="F219" i="1"/>
  <c r="E218" i="1"/>
  <c r="E217" i="1"/>
  <c r="E216" i="1"/>
  <c r="L215" i="1"/>
  <c r="K215" i="1"/>
  <c r="J215" i="1"/>
  <c r="I215" i="1"/>
  <c r="H215" i="1"/>
  <c r="G215" i="1"/>
  <c r="F215" i="1"/>
  <c r="E211" i="1"/>
  <c r="E210" i="1" s="1"/>
  <c r="N210" i="1"/>
  <c r="N200" i="1" s="1"/>
  <c r="M210" i="1"/>
  <c r="M200" i="1" s="1"/>
  <c r="L210" i="1"/>
  <c r="K210" i="1"/>
  <c r="J210" i="1"/>
  <c r="I210" i="1"/>
  <c r="H210" i="1"/>
  <c r="G210" i="1"/>
  <c r="F210" i="1"/>
  <c r="E209" i="1"/>
  <c r="E208" i="1"/>
  <c r="E207" i="1"/>
  <c r="E206" i="1"/>
  <c r="L205" i="1"/>
  <c r="K205" i="1"/>
  <c r="J205" i="1"/>
  <c r="I205" i="1"/>
  <c r="H205" i="1"/>
  <c r="G205" i="1"/>
  <c r="F205" i="1"/>
  <c r="E204" i="1"/>
  <c r="E203" i="1"/>
  <c r="E202" i="1"/>
  <c r="F201" i="1"/>
  <c r="E197" i="1"/>
  <c r="L196" i="1"/>
  <c r="K196" i="1"/>
  <c r="J196" i="1"/>
  <c r="I196" i="1"/>
  <c r="H196" i="1"/>
  <c r="G196" i="1"/>
  <c r="F196" i="1"/>
  <c r="E196" i="1"/>
  <c r="E195" i="1"/>
  <c r="E194" i="1"/>
  <c r="E193" i="1"/>
  <c r="E192" i="1"/>
  <c r="L191" i="1"/>
  <c r="K191" i="1"/>
  <c r="J191" i="1"/>
  <c r="I191" i="1"/>
  <c r="H191" i="1"/>
  <c r="G191" i="1"/>
  <c r="F191" i="1"/>
  <c r="E190" i="1"/>
  <c r="E189" i="1"/>
  <c r="E188" i="1"/>
  <c r="L187" i="1"/>
  <c r="K187" i="1"/>
  <c r="J187" i="1"/>
  <c r="I187" i="1"/>
  <c r="H187" i="1"/>
  <c r="G187" i="1"/>
  <c r="F187" i="1"/>
  <c r="N186" i="1"/>
  <c r="M186" i="1"/>
  <c r="E183" i="1"/>
  <c r="L182" i="1"/>
  <c r="K182" i="1"/>
  <c r="J182" i="1"/>
  <c r="I182" i="1"/>
  <c r="H182" i="1"/>
  <c r="G182" i="1"/>
  <c r="F182" i="1"/>
  <c r="E182" i="1"/>
  <c r="E181" i="1"/>
  <c r="E180" i="1"/>
  <c r="E179" i="1"/>
  <c r="E178" i="1"/>
  <c r="L177" i="1"/>
  <c r="K177" i="1"/>
  <c r="J177" i="1"/>
  <c r="I177" i="1"/>
  <c r="H177" i="1"/>
  <c r="G177" i="1"/>
  <c r="F177" i="1"/>
  <c r="E176" i="1"/>
  <c r="E175" i="1"/>
  <c r="E174" i="1"/>
  <c r="L173" i="1"/>
  <c r="K173" i="1"/>
  <c r="J173" i="1"/>
  <c r="I173" i="1"/>
  <c r="H173" i="1"/>
  <c r="G173" i="1"/>
  <c r="F173" i="1"/>
  <c r="N172" i="1"/>
  <c r="M172" i="1"/>
  <c r="E169" i="1"/>
  <c r="E168" i="1" s="1"/>
  <c r="L168" i="1"/>
  <c r="K168" i="1"/>
  <c r="J168" i="1"/>
  <c r="I168" i="1"/>
  <c r="H168" i="1"/>
  <c r="G168" i="1"/>
  <c r="F168" i="1"/>
  <c r="E167" i="1"/>
  <c r="E166" i="1"/>
  <c r="E165" i="1"/>
  <c r="E164" i="1"/>
  <c r="L163" i="1"/>
  <c r="K163" i="1"/>
  <c r="J163" i="1"/>
  <c r="I163" i="1"/>
  <c r="H163" i="1"/>
  <c r="G163" i="1"/>
  <c r="F163" i="1"/>
  <c r="E162" i="1"/>
  <c r="E161" i="1"/>
  <c r="E160" i="1"/>
  <c r="L159" i="1"/>
  <c r="K159" i="1"/>
  <c r="J159" i="1"/>
  <c r="I159" i="1"/>
  <c r="H159" i="1"/>
  <c r="G159" i="1"/>
  <c r="F159" i="1"/>
  <c r="N158" i="1"/>
  <c r="M158" i="1"/>
  <c r="E155" i="1"/>
  <c r="L154" i="1"/>
  <c r="K154" i="1"/>
  <c r="J154" i="1"/>
  <c r="I154" i="1"/>
  <c r="H154" i="1"/>
  <c r="G154" i="1"/>
  <c r="F154" i="1"/>
  <c r="E154" i="1"/>
  <c r="E153" i="1"/>
  <c r="E152" i="1"/>
  <c r="E151" i="1"/>
  <c r="E150" i="1"/>
  <c r="L149" i="1"/>
  <c r="K149" i="1"/>
  <c r="J149" i="1"/>
  <c r="I149" i="1"/>
  <c r="H149" i="1"/>
  <c r="G149" i="1"/>
  <c r="F149" i="1"/>
  <c r="E148" i="1"/>
  <c r="E147" i="1"/>
  <c r="E146" i="1"/>
  <c r="L145" i="1"/>
  <c r="K145" i="1"/>
  <c r="J145" i="1"/>
  <c r="I145" i="1"/>
  <c r="H145" i="1"/>
  <c r="G145" i="1"/>
  <c r="F145" i="1"/>
  <c r="N144" i="1"/>
  <c r="M144" i="1"/>
  <c r="E141" i="1"/>
  <c r="L140" i="1"/>
  <c r="K140" i="1"/>
  <c r="J140" i="1"/>
  <c r="I140" i="1"/>
  <c r="H140" i="1"/>
  <c r="G140" i="1"/>
  <c r="F140" i="1"/>
  <c r="E140" i="1"/>
  <c r="E139" i="1"/>
  <c r="E138" i="1"/>
  <c r="E137" i="1"/>
  <c r="E136" i="1"/>
  <c r="L135" i="1"/>
  <c r="K135" i="1"/>
  <c r="J135" i="1"/>
  <c r="I135" i="1"/>
  <c r="H135" i="1"/>
  <c r="G135" i="1"/>
  <c r="F135" i="1"/>
  <c r="E134" i="1"/>
  <c r="E133" i="1"/>
  <c r="E132" i="1"/>
  <c r="L131" i="1"/>
  <c r="K131" i="1"/>
  <c r="J131" i="1"/>
  <c r="I131" i="1"/>
  <c r="H131" i="1"/>
  <c r="G131" i="1"/>
  <c r="F131" i="1"/>
  <c r="N130" i="1"/>
  <c r="M130" i="1"/>
  <c r="E127" i="1"/>
  <c r="L126" i="1"/>
  <c r="K126" i="1"/>
  <c r="J126" i="1"/>
  <c r="I126" i="1"/>
  <c r="H126" i="1"/>
  <c r="G126" i="1"/>
  <c r="F126" i="1"/>
  <c r="E126" i="1"/>
  <c r="E125" i="1"/>
  <c r="E124" i="1"/>
  <c r="E123" i="1"/>
  <c r="E122" i="1"/>
  <c r="E121" i="1"/>
  <c r="L120" i="1"/>
  <c r="K120" i="1"/>
  <c r="J120" i="1"/>
  <c r="I120" i="1"/>
  <c r="H120" i="1"/>
  <c r="G120" i="1"/>
  <c r="F120" i="1"/>
  <c r="N119" i="1"/>
  <c r="M119" i="1"/>
  <c r="E115" i="1"/>
  <c r="L114" i="1"/>
  <c r="K114" i="1"/>
  <c r="J114" i="1"/>
  <c r="I114" i="1"/>
  <c r="H114" i="1"/>
  <c r="G114" i="1"/>
  <c r="F114" i="1"/>
  <c r="E114" i="1"/>
  <c r="E113" i="1"/>
  <c r="E112" i="1"/>
  <c r="E111" i="1"/>
  <c r="E110" i="1"/>
  <c r="N109" i="1"/>
  <c r="M109" i="1"/>
  <c r="L109" i="1"/>
  <c r="K109" i="1"/>
  <c r="J109" i="1"/>
  <c r="I109" i="1"/>
  <c r="H109" i="1"/>
  <c r="G109" i="1"/>
  <c r="F109" i="1"/>
  <c r="E108" i="1"/>
  <c r="E107" i="1"/>
  <c r="E106" i="1"/>
  <c r="N105" i="1"/>
  <c r="N104" i="1" s="1"/>
  <c r="N102" i="1" s="1"/>
  <c r="M105" i="1"/>
  <c r="M104" i="1" s="1"/>
  <c r="M102" i="1" s="1"/>
  <c r="L105" i="1"/>
  <c r="K105" i="1"/>
  <c r="J105" i="1"/>
  <c r="I105" i="1"/>
  <c r="H105" i="1"/>
  <c r="G105" i="1"/>
  <c r="F105" i="1"/>
  <c r="L200" i="1" l="1"/>
  <c r="G119" i="1"/>
  <c r="I144" i="1"/>
  <c r="F186" i="1"/>
  <c r="J200" i="1"/>
  <c r="J228" i="1"/>
  <c r="N228" i="1"/>
  <c r="N117" i="1" s="1"/>
  <c r="N257" i="1" s="1"/>
  <c r="F104" i="1"/>
  <c r="F102" i="1" s="1"/>
  <c r="H200" i="1"/>
  <c r="G214" i="1"/>
  <c r="E215" i="1"/>
  <c r="G144" i="1"/>
  <c r="K144" i="1"/>
  <c r="H172" i="1"/>
  <c r="F214" i="1"/>
  <c r="J214" i="1"/>
  <c r="F119" i="1"/>
  <c r="J130" i="1"/>
  <c r="G158" i="1"/>
  <c r="K158" i="1"/>
  <c r="G200" i="1"/>
  <c r="K200" i="1"/>
  <c r="F228" i="1"/>
  <c r="E252" i="1"/>
  <c r="E251" i="1" s="1"/>
  <c r="E249" i="1" s="1"/>
  <c r="I119" i="1"/>
  <c r="I200" i="1"/>
  <c r="G104" i="1"/>
  <c r="G102" i="1" s="1"/>
  <c r="H104" i="1"/>
  <c r="H102" i="1" s="1"/>
  <c r="L104" i="1"/>
  <c r="L102" i="1" s="1"/>
  <c r="J104" i="1"/>
  <c r="J102" i="1" s="1"/>
  <c r="J119" i="1"/>
  <c r="G130" i="1"/>
  <c r="K130" i="1"/>
  <c r="E131" i="1"/>
  <c r="J186" i="1"/>
  <c r="E219" i="1"/>
  <c r="E105" i="1"/>
  <c r="E135" i="1"/>
  <c r="E130" i="1" s="1"/>
  <c r="E159" i="1"/>
  <c r="E191" i="1"/>
  <c r="H214" i="1"/>
  <c r="L214" i="1"/>
  <c r="I104" i="1"/>
  <c r="I102" i="1" s="1"/>
  <c r="K104" i="1"/>
  <c r="K102" i="1" s="1"/>
  <c r="H158" i="1"/>
  <c r="L158" i="1"/>
  <c r="F158" i="1"/>
  <c r="J158" i="1"/>
  <c r="I172" i="1"/>
  <c r="G186" i="1"/>
  <c r="K186" i="1"/>
  <c r="E187" i="1"/>
  <c r="E186" i="1" s="1"/>
  <c r="E244" i="1"/>
  <c r="E243" i="1" s="1"/>
  <c r="E241" i="1" s="1"/>
  <c r="F130" i="1"/>
  <c r="K214" i="1"/>
  <c r="K228" i="1"/>
  <c r="E233" i="1"/>
  <c r="G228" i="1"/>
  <c r="H186" i="1"/>
  <c r="I158" i="1"/>
  <c r="F172" i="1"/>
  <c r="J172" i="1"/>
  <c r="E173" i="1"/>
  <c r="L172" i="1"/>
  <c r="E205" i="1"/>
  <c r="I228" i="1"/>
  <c r="M228" i="1"/>
  <c r="M117" i="1" s="1"/>
  <c r="M257" i="1" s="1"/>
  <c r="E163" i="1"/>
  <c r="E177" i="1"/>
  <c r="L186" i="1"/>
  <c r="E229" i="1"/>
  <c r="E109" i="1"/>
  <c r="H119" i="1"/>
  <c r="L119" i="1"/>
  <c r="E120" i="1"/>
  <c r="E119" i="1" s="1"/>
  <c r="K119" i="1"/>
  <c r="H130" i="1"/>
  <c r="L130" i="1"/>
  <c r="F144" i="1"/>
  <c r="J144" i="1"/>
  <c r="E145" i="1"/>
  <c r="H144" i="1"/>
  <c r="L144" i="1"/>
  <c r="E201" i="1"/>
  <c r="H228" i="1"/>
  <c r="L228" i="1"/>
  <c r="I130" i="1"/>
  <c r="I186" i="1"/>
  <c r="E149" i="1"/>
  <c r="G172" i="1"/>
  <c r="K172" i="1"/>
  <c r="F200" i="1"/>
  <c r="I214" i="1"/>
  <c r="L22" i="1"/>
  <c r="I22" i="1"/>
  <c r="F22" i="1"/>
  <c r="L19" i="1"/>
  <c r="I19" i="1"/>
  <c r="F19" i="1"/>
  <c r="E214" i="1" l="1"/>
  <c r="E104" i="1"/>
  <c r="E102" i="1" s="1"/>
  <c r="E228" i="1"/>
  <c r="E158" i="1"/>
  <c r="J117" i="1"/>
  <c r="J257" i="1" s="1"/>
  <c r="K117" i="1"/>
  <c r="K257" i="1" s="1"/>
  <c r="L117" i="1"/>
  <c r="L257" i="1" s="1"/>
  <c r="G117" i="1"/>
  <c r="G257" i="1" s="1"/>
  <c r="H117" i="1"/>
  <c r="H257" i="1" s="1"/>
  <c r="E144" i="1"/>
  <c r="F117" i="1"/>
  <c r="F257" i="1" s="1"/>
  <c r="E172" i="1"/>
  <c r="E200" i="1"/>
  <c r="I117" i="1"/>
  <c r="I257" i="1" s="1"/>
  <c r="E117" i="1" l="1"/>
  <c r="E257" i="1" s="1"/>
</calcChain>
</file>

<file path=xl/sharedStrings.xml><?xml version="1.0" encoding="utf-8"?>
<sst xmlns="http://schemas.openxmlformats.org/spreadsheetml/2006/main" count="254" uniqueCount="114">
  <si>
    <t xml:space="preserve">Na temelju   Zakona o proračunu ( N.N. 87/08., 136/12. i 15/15. ) i članka 58. Statuta Osnovne škole Lapad, Dubrovnik, Školski odbor Osnovne škole Lapad, Dubrovnik na  30. sjednici, održanoj 20. prosinca 2018. godine, donio je  </t>
  </si>
  <si>
    <t xml:space="preserve"> FINANCIJSKI PLAN </t>
  </si>
  <si>
    <t>OSNOVNE ŠKOLE LAPAD ZA 2019. GODINU I PROJEKCIJE ZA 2020. i  2021. GODINU</t>
  </si>
  <si>
    <t>Članak 1.</t>
  </si>
  <si>
    <t>Donosi se  Financijski plan Osnovne škole Lapad, Dubrovnik za  2019. godinu i projekcije za 2020. i 2021. godinu, a sastoji se od :</t>
  </si>
  <si>
    <t>3. Obrazloženja  Financijskog plana,</t>
  </si>
  <si>
    <t>1. Procjene prihoda i primitaka za 2019. – 2021. godinu,</t>
  </si>
  <si>
    <t>2. Procjene rashoda i izdataka za   2019. – 2021. godinu,</t>
  </si>
  <si>
    <t>Članak 2.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</si>
  <si>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</si>
  <si>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</si>
  <si>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</si>
  <si>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</si>
  <si>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</si>
  <si>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</si>
  <si>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</si>
  <si>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</si>
  <si>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</si>
  <si>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</si>
  <si>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</si>
  <si>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</si>
  <si>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</si>
  <si>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</si>
  <si>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</si>
  <si>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</si>
  <si>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Članak 3.</t>
  </si>
  <si>
    <t>Prihodi i rashodi, primitci i izdatci po ekonomskoj klasifikaciji,  po izvorima financiranja,  razvrstano po programima, aktivnostima i projektima utvrđuju se u Računu prihoda i rashoda  u Financijskom planu Osnovne škole Lapad za 2019. i projekcijama za 2020. i 2021. godinu, izrađeni na obrascima iz članka 1. ove Odluke,  prema modelu financijskog plana danom u Uputi nadležnog proračuna čiji su sastavni dio, kako slijedi:</t>
  </si>
  <si>
    <t>Opći prihodi i primici</t>
  </si>
  <si>
    <t>Vlastiti prihodi</t>
  </si>
  <si>
    <t>Prihodi za posebne namjene</t>
  </si>
  <si>
    <t>Pomoći</t>
  </si>
  <si>
    <t>Namjenski primici od zaduživanja</t>
  </si>
  <si>
    <t>054</t>
  </si>
  <si>
    <t>DEC funkcije-minimalni standard</t>
  </si>
  <si>
    <t>054001</t>
  </si>
  <si>
    <t xml:space="preserve">Tekući rashodi 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</si>
  <si>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</si>
  <si>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</si>
  <si>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</si>
  <si>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</si>
  <si>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</si>
  <si>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</si>
  <si>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</si>
  <si>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</si>
  <si>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</si>
  <si>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</si>
  <si>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</si>
  <si>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</si>
  <si>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055</t>
  </si>
  <si>
    <t>DEC funkcije-iznad minimalnog  standarda</t>
  </si>
  <si>
    <t>055002</t>
  </si>
  <si>
    <t>Ostali projekti u osnovnom školstvu</t>
  </si>
  <si>
    <t>Naknade troškova osobama izvan radnog odnosa</t>
  </si>
  <si>
    <t>Naknade građanima  (učenicima)</t>
  </si>
  <si>
    <t>Ostale naknade iz proračuna</t>
  </si>
  <si>
    <t>055006</t>
  </si>
  <si>
    <t>055009</t>
  </si>
  <si>
    <t>055023</t>
  </si>
  <si>
    <t>Stručno razvojne službe</t>
  </si>
  <si>
    <t>055036-11</t>
  </si>
  <si>
    <t>Pomoćnici u nastavi-Grad Dubrovnik</t>
  </si>
  <si>
    <t>055036-44</t>
  </si>
  <si>
    <t>Pomoćnici u nastavi- EU</t>
  </si>
  <si>
    <t>055037</t>
  </si>
  <si>
    <t>Sufinanciranje školskog športa</t>
  </si>
  <si>
    <t>055038</t>
  </si>
  <si>
    <t>055040</t>
  </si>
  <si>
    <t>056</t>
  </si>
  <si>
    <t>Kapitalno ulaganje u školstvo-minimalni standard</t>
  </si>
  <si>
    <t>056002</t>
  </si>
  <si>
    <t>Školska oprema</t>
  </si>
  <si>
    <t>Rashodi za nabavu nefinancijske imovine</t>
  </si>
  <si>
    <t>Rashodi za nabavu proizvedene dugotrajne  imovine</t>
  </si>
  <si>
    <t>Postrojenja i oprema</t>
  </si>
  <si>
    <t>Knjige, umjetnička djela i ostale izložbene vrijednosti</t>
  </si>
  <si>
    <t>Nematerijalna proizvedena imovina</t>
  </si>
  <si>
    <t>057</t>
  </si>
  <si>
    <t>Kapitalno ulaganje u školstvo-iznad minimaln stand</t>
  </si>
  <si>
    <t>057001</t>
  </si>
  <si>
    <t>SVEUKUPNO</t>
  </si>
  <si>
    <t>Školska shema: voće i povrće</t>
  </si>
  <si>
    <t>Produženi boravak</t>
  </si>
  <si>
    <t>Učenička natjecanja</t>
  </si>
  <si>
    <t>Dodatna nastava u oš</t>
  </si>
  <si>
    <t>Prihodi od prodaje  nefinancijske imovine i nadoknade šteta s osnova osiguranja</t>
  </si>
  <si>
    <t xml:space="preserve">Donacije </t>
  </si>
  <si>
    <t>Izvor prihoda i primitaka</t>
  </si>
  <si>
    <t>Oznaka                           rač.iz                                      računskog                                         plana</t>
  </si>
  <si>
    <t>2019.</t>
  </si>
  <si>
    <r>
      <t xml:space="preserve">Račun prihoda i rashoda – opći dio: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u kunama</t>
    </r>
  </si>
  <si>
    <t>1.  Prihodi:</t>
  </si>
  <si>
    <t>u kunama</t>
  </si>
  <si>
    <t>Ukupno (po izvorima)</t>
  </si>
  <si>
    <t>Ukupno prihodi i primici za 2019.</t>
  </si>
  <si>
    <t>2020.</t>
  </si>
  <si>
    <t>Ukupno prihodi i primici za 2020.</t>
  </si>
  <si>
    <t>2021.</t>
  </si>
  <si>
    <t>Ukupno prihodi i primici za 2021.</t>
  </si>
  <si>
    <t>2.  Rashodi:</t>
  </si>
  <si>
    <t xml:space="preserve">  Šifra programa/  projekta Račun</t>
  </si>
  <si>
    <t>Naziv</t>
  </si>
  <si>
    <t>PRIJEDLOG PLANA ZA 2019.</t>
  </si>
  <si>
    <t>Donacije</t>
  </si>
  <si>
    <t>Prihodi od nefinancijske imovine i nadoknade šteta s osnova osiguranja</t>
  </si>
  <si>
    <t>PROJEKCIJA PLANA ZA 2020.</t>
  </si>
  <si>
    <t>PROJEKCIJA PLANA ZA 2021.</t>
  </si>
  <si>
    <t>Članak 4.</t>
  </si>
  <si>
    <t>Ovaj Financijski plan za 2019. godinu s projekcijama za 2020. i 2021. godinu stupa na snagu danom donošenja, a primjenjuje se od 1. siječnja 2019. godine.</t>
  </si>
  <si>
    <t>Klasa: 400-01/18-01-03</t>
  </si>
  <si>
    <t>UrBroj: 2117/01-17-01-18-01</t>
  </si>
  <si>
    <t>Dubrovnik, 20. prosinca 2018. g.</t>
  </si>
  <si>
    <t>Predsjednica Školskog odbora</t>
  </si>
  <si>
    <t>Margerita Milat</t>
  </si>
  <si>
    <r>
      <t xml:space="preserve">3. Obrazloženje Financijskog plana </t>
    </r>
    <r>
      <rPr>
        <sz val="11"/>
        <color theme="1"/>
        <rFont val="Calibri"/>
        <family val="2"/>
        <charset val="238"/>
        <scheme val="minor"/>
      </rPr>
      <t>sastavni je dio ove Odluke, te se  daje  u prilogu.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</si>
</sst>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2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wrapText="1"/>
    </xf>
    <xf numFmtId="0" fontId="11" fillId="2" borderId="0" xfId="0" quotePrefix="1" applyNumberFormat="1" applyFont="1" applyFill="1" applyBorder="1" applyAlignment="1" applyProtection="1">
      <alignment horizontal="left"/>
    </xf>
    <xf numFmtId="3" fontId="11" fillId="2" borderId="0" xfId="0" applyNumberFormat="1" applyFont="1" applyFill="1" applyBorder="1" applyAlignment="1" applyProtection="1"/>
    <xf numFmtId="0" fontId="12" fillId="0" borderId="0" xfId="0" quotePrefix="1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11" fillId="3" borderId="0" xfId="0" applyNumberFormat="1" applyFont="1" applyFill="1" applyBorder="1" applyAlignment="1" applyProtection="1"/>
    <xf numFmtId="0" fontId="11" fillId="0" borderId="5" xfId="0" applyNumberFormat="1" applyFont="1" applyFill="1" applyBorder="1" applyAlignment="1" applyProtection="1">
      <alignment horizontal="center"/>
    </xf>
    <xf numFmtId="3" fontId="11" fillId="0" borderId="5" xfId="0" applyNumberFormat="1" applyFont="1" applyFill="1" applyBorder="1" applyAlignment="1" applyProtection="1"/>
    <xf numFmtId="0" fontId="15" fillId="0" borderId="0" xfId="0" quotePrefix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11" fillId="3" borderId="0" xfId="0" quotePrefix="1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" fontId="14" fillId="0" borderId="3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1" fontId="14" fillId="4" borderId="6" xfId="0" applyNumberFormat="1" applyFont="1" applyFill="1" applyBorder="1" applyAlignment="1">
      <alignment horizontal="left" wrapText="1"/>
    </xf>
    <xf numFmtId="1" fontId="14" fillId="4" borderId="7" xfId="0" applyNumberFormat="1" applyFont="1" applyFill="1" applyBorder="1" applyAlignment="1">
      <alignment horizontal="right" vertical="top" wrapText="1"/>
    </xf>
    <xf numFmtId="1" fontId="16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0" fontId="18" fillId="5" borderId="2" xfId="0" applyNumberFormat="1" applyFont="1" applyFill="1" applyBorder="1" applyAlignment="1" applyProtection="1">
      <alignment horizontal="center" vertical="center" wrapText="1"/>
    </xf>
    <xf numFmtId="0" fontId="20" fillId="5" borderId="3" xfId="0" applyNumberFormat="1" applyFont="1" applyFill="1" applyBorder="1" applyAlignment="1" applyProtection="1">
      <alignment horizontal="center" vertical="center" wrapText="1"/>
    </xf>
    <xf numFmtId="0" fontId="18" fillId="5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" fillId="0" borderId="0" xfId="0" applyFont="1" applyAlignment="1">
      <alignment horizontal="justify" vertical="center"/>
    </xf>
    <xf numFmtId="1" fontId="23" fillId="0" borderId="3" xfId="0" applyNumberFormat="1" applyFont="1" applyBorder="1" applyAlignment="1">
      <alignment wrapText="1"/>
    </xf>
    <xf numFmtId="0" fontId="19" fillId="5" borderId="3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1" fillId="0" borderId="5" xfId="0" applyNumberFormat="1" applyFont="1" applyFill="1" applyBorder="1" applyAlignment="1" applyProtection="1">
      <alignment horizontal="center" wrapText="1"/>
    </xf>
    <xf numFmtId="0" fontId="11" fillId="3" borderId="0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horizontal="right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9" fillId="0" borderId="1" xfId="0" quotePrefix="1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10" fillId="0" borderId="1" xfId="0" quotePrefix="1" applyNumberFormat="1" applyFont="1" applyFill="1" applyBorder="1" applyAlignment="1">
      <alignment horizontal="right"/>
    </xf>
    <xf numFmtId="3" fontId="10" fillId="0" borderId="2" xfId="0" quotePrefix="1" applyNumberFormat="1" applyFont="1" applyFill="1" applyBorder="1" applyAlignment="1">
      <alignment horizontal="right"/>
    </xf>
    <xf numFmtId="3" fontId="10" fillId="0" borderId="4" xfId="0" quotePrefix="1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horizontal="left" wrapText="1"/>
    </xf>
    <xf numFmtId="0" fontId="10" fillId="0" borderId="4" xfId="0" applyNumberFormat="1" applyFont="1" applyFill="1" applyBorder="1" applyAlignment="1" applyProtection="1">
      <alignment horizontal="left" wrapText="1"/>
    </xf>
    <xf numFmtId="0" fontId="10" fillId="0" borderId="1" xfId="0" quotePrefix="1" applyFont="1" applyFill="1" applyBorder="1" applyAlignment="1">
      <alignment horizontal="center" wrapText="1"/>
    </xf>
    <xf numFmtId="0" fontId="10" fillId="0" borderId="2" xfId="0" quotePrefix="1" applyFont="1" applyFill="1" applyBorder="1" applyAlignment="1">
      <alignment horizontal="center" wrapText="1"/>
    </xf>
    <xf numFmtId="0" fontId="10" fillId="0" borderId="4" xfId="0" quotePrefix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Fill="1" applyBorder="1" applyAlignment="1" applyProtection="1">
      <alignment horizontal="right" wrapText="1"/>
    </xf>
    <xf numFmtId="3" fontId="10" fillId="0" borderId="4" xfId="0" applyNumberFormat="1" applyFont="1" applyFill="1" applyBorder="1" applyAlignment="1" applyProtection="1">
      <alignment horizontal="right" wrapText="1"/>
    </xf>
    <xf numFmtId="0" fontId="11" fillId="2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2" xfId="0" applyNumberFormat="1" applyFont="1" applyFill="1" applyBorder="1" applyAlignment="1" applyProtection="1"/>
    <xf numFmtId="0" fontId="9" fillId="0" borderId="1" xfId="0" quotePrefix="1" applyFont="1" applyFill="1" applyBorder="1" applyAlignment="1">
      <alignment horizontal="left"/>
    </xf>
    <xf numFmtId="0" fontId="8" fillId="0" borderId="1" xfId="0" quotePrefix="1" applyFont="1" applyBorder="1" applyAlignment="1">
      <alignment horizont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4" xfId="0" quotePrefix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960120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82</xdr:row>
      <xdr:rowOff>19050</xdr:rowOff>
    </xdr:from>
    <xdr:to>
      <xdr:col>0</xdr:col>
      <xdr:colOff>1057275</xdr:colOff>
      <xdr:row>84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9050" y="960120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82</xdr:row>
      <xdr:rowOff>19050</xdr:rowOff>
    </xdr:from>
    <xdr:to>
      <xdr:col>0</xdr:col>
      <xdr:colOff>1057275</xdr:colOff>
      <xdr:row>84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9050" y="960120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82</xdr:row>
      <xdr:rowOff>19050</xdr:rowOff>
    </xdr:from>
    <xdr:to>
      <xdr:col>0</xdr:col>
      <xdr:colOff>1057275</xdr:colOff>
      <xdr:row>84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960120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9050" y="960120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82</xdr:row>
      <xdr:rowOff>19050</xdr:rowOff>
    </xdr:from>
    <xdr:to>
      <xdr:col>0</xdr:col>
      <xdr:colOff>1057275</xdr:colOff>
      <xdr:row>84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960120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82</xdr:row>
      <xdr:rowOff>19050</xdr:rowOff>
    </xdr:from>
    <xdr:to>
      <xdr:col>0</xdr:col>
      <xdr:colOff>1057275</xdr:colOff>
      <xdr:row>84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9050" y="960120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82</xdr:row>
      <xdr:rowOff>19050</xdr:rowOff>
    </xdr:from>
    <xdr:to>
      <xdr:col>0</xdr:col>
      <xdr:colOff>1057275</xdr:colOff>
      <xdr:row>84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960120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82</xdr:row>
      <xdr:rowOff>19050</xdr:rowOff>
    </xdr:from>
    <xdr:to>
      <xdr:col>1</xdr:col>
      <xdr:colOff>0</xdr:colOff>
      <xdr:row>84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9525" y="960120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9050" y="1750695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525" y="1750695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9050" y="1750695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9525" y="1750695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9050" y="1750695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9525" y="1750695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9050" y="1750695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9525" y="1750695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9050" y="1750695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9525" y="1750695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9050" y="1750695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9525" y="1750695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9050" y="1750695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9525" y="1750695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9050" y="17506950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9525" y="17506950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9050" y="19002375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9525" y="19002375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9050" y="19002375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9525" y="19002375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9050" y="19002375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9525" y="19002375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19050" y="19002375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9525" y="19002375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19050" y="19002375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9525" y="19002375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19050" y="19002375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9525" y="19002375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19050" y="19002375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0</xdr:col>
      <xdr:colOff>1057275</xdr:colOff>
      <xdr:row>69</xdr:row>
      <xdr:rowOff>0</xdr:rowOff>
    </xdr:to>
    <xdr:sp macro="" textlink="">
      <xdr:nvSpPr>
        <xdr:cNvPr id="55" name="Line 2"/>
        <xdr:cNvSpPr>
          <a:spLocks noChangeShapeType="1"/>
        </xdr:cNvSpPr>
      </xdr:nvSpPr>
      <xdr:spPr bwMode="auto">
        <a:xfrm>
          <a:off x="9525" y="19002375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9050" y="19002375"/>
          <a:ext cx="8858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67</xdr:row>
      <xdr:rowOff>19050</xdr:rowOff>
    </xdr:from>
    <xdr:to>
      <xdr:col>1</xdr:col>
      <xdr:colOff>0</xdr:colOff>
      <xdr:row>69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9525" y="19002375"/>
          <a:ext cx="8953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9"/>
  <sheetViews>
    <sheetView tabSelected="1" workbookViewId="0">
      <selection sqref="A1:XFD1048576"/>
    </sheetView>
  </sheetViews>
  <sheetFormatPr defaultRowHeight="15" x14ac:dyDescent="0.25"/>
  <cols>
    <col min="1" max="1" width="13.5703125" customWidth="1"/>
    <col min="2" max="2" width="11" customWidth="1"/>
    <col min="3" max="3" width="11.85546875" customWidth="1"/>
    <col min="4" max="4" width="19" customWidth="1"/>
    <col min="5" max="5" width="18.28515625" customWidth="1"/>
    <col min="7" max="7" width="13.42578125" customWidth="1"/>
    <col min="13" max="13" width="10.140625" customWidth="1"/>
    <col min="14" max="14" width="10.85546875" customWidth="1"/>
  </cols>
  <sheetData>
    <row r="1" spans="1:14" ht="34.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.75" x14ac:dyDescent="0.25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6" spans="1:14" ht="15.75" x14ac:dyDescent="0.25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8" spans="1:14" ht="15.75" x14ac:dyDescent="0.25">
      <c r="A8" s="99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10" spans="1:14" ht="15.75" x14ac:dyDescent="0.25">
      <c r="A10" s="100" t="s">
        <v>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5.75" x14ac:dyDescent="0.25">
      <c r="A11" s="100" t="s">
        <v>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15.75" x14ac:dyDescent="0.25">
      <c r="A12" s="101" t="s">
        <v>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4" spans="1:14" ht="15.75" x14ac:dyDescent="0.25">
      <c r="A14" s="96" t="s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6" spans="1:14" ht="15.75" x14ac:dyDescent="0.25">
      <c r="A16" s="102" t="s">
        <v>89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s="4" customFormat="1" ht="6.75" customHeight="1" x14ac:dyDescent="0.25">
      <c r="A17" s="2"/>
      <c r="B17" s="3"/>
      <c r="C17" s="3"/>
      <c r="D17" s="3"/>
      <c r="E17" s="3"/>
    </row>
    <row r="18" spans="1:14" s="4" customFormat="1" ht="31.5" customHeight="1" x14ac:dyDescent="0.25">
      <c r="A18" s="105"/>
      <c r="B18" s="106"/>
      <c r="C18" s="106"/>
      <c r="D18" s="106"/>
      <c r="E18" s="107"/>
      <c r="F18" s="79" t="s">
        <v>9</v>
      </c>
      <c r="G18" s="80"/>
      <c r="H18" s="81"/>
      <c r="I18" s="71" t="s">
        <v>10</v>
      </c>
      <c r="J18" s="71"/>
      <c r="K18" s="71"/>
      <c r="L18" s="70" t="s">
        <v>11</v>
      </c>
      <c r="M18" s="70"/>
      <c r="N18" s="70"/>
    </row>
    <row r="19" spans="1:14" s="4" customFormat="1" ht="15.75" x14ac:dyDescent="0.25">
      <c r="A19" s="69" t="s">
        <v>12</v>
      </c>
      <c r="B19" s="68"/>
      <c r="C19" s="68"/>
      <c r="D19" s="68"/>
      <c r="E19" s="103"/>
      <c r="F19" s="72">
        <f>F20+F21</f>
        <v>13869100</v>
      </c>
      <c r="G19" s="73"/>
      <c r="H19" s="74"/>
      <c r="I19" s="72">
        <f t="shared" ref="I19" si="0">I20+I21</f>
        <v>18869100</v>
      </c>
      <c r="J19" s="73"/>
      <c r="K19" s="74"/>
      <c r="L19" s="72">
        <f t="shared" ref="L19" si="1">L20+L21</f>
        <v>13869100</v>
      </c>
      <c r="M19" s="73"/>
      <c r="N19" s="74"/>
    </row>
    <row r="20" spans="1:14" s="4" customFormat="1" ht="15.75" x14ac:dyDescent="0.25">
      <c r="A20" s="69" t="s">
        <v>13</v>
      </c>
      <c r="B20" s="68"/>
      <c r="C20" s="68"/>
      <c r="D20" s="68"/>
      <c r="E20" s="103"/>
      <c r="F20" s="61">
        <v>13867100</v>
      </c>
      <c r="G20" s="62"/>
      <c r="H20" s="63"/>
      <c r="I20" s="61">
        <v>18867100</v>
      </c>
      <c r="J20" s="62"/>
      <c r="K20" s="63"/>
      <c r="L20" s="61">
        <v>13867100</v>
      </c>
      <c r="M20" s="62"/>
      <c r="N20" s="63"/>
    </row>
    <row r="21" spans="1:14" s="4" customFormat="1" ht="15.75" x14ac:dyDescent="0.25">
      <c r="A21" s="104" t="s">
        <v>14</v>
      </c>
      <c r="B21" s="103"/>
      <c r="C21" s="103"/>
      <c r="D21" s="103"/>
      <c r="E21" s="103"/>
      <c r="F21" s="61">
        <v>2000</v>
      </c>
      <c r="G21" s="62"/>
      <c r="H21" s="63"/>
      <c r="I21" s="61">
        <v>2000</v>
      </c>
      <c r="J21" s="62"/>
      <c r="K21" s="63"/>
      <c r="L21" s="61">
        <v>2000</v>
      </c>
      <c r="M21" s="62"/>
      <c r="N21" s="63"/>
    </row>
    <row r="22" spans="1:14" s="4" customFormat="1" ht="15.75" x14ac:dyDescent="0.25">
      <c r="A22" s="7" t="s">
        <v>15</v>
      </c>
      <c r="B22" s="8"/>
      <c r="C22" s="8"/>
      <c r="D22" s="8"/>
      <c r="E22" s="8"/>
      <c r="F22" s="72">
        <f>F23+F24</f>
        <v>13869100</v>
      </c>
      <c r="G22" s="73"/>
      <c r="H22" s="74"/>
      <c r="I22" s="72">
        <f t="shared" ref="I22" si="2">I23+I24</f>
        <v>18869100</v>
      </c>
      <c r="J22" s="73"/>
      <c r="K22" s="74"/>
      <c r="L22" s="72">
        <f t="shared" ref="L22" si="3">L23+L24</f>
        <v>13869100</v>
      </c>
      <c r="M22" s="73"/>
      <c r="N22" s="74"/>
    </row>
    <row r="23" spans="1:14" s="4" customFormat="1" ht="15.75" x14ac:dyDescent="0.25">
      <c r="A23" s="67" t="s">
        <v>16</v>
      </c>
      <c r="B23" s="68"/>
      <c r="C23" s="68"/>
      <c r="D23" s="68"/>
      <c r="E23" s="68"/>
      <c r="F23" s="61">
        <v>13599100</v>
      </c>
      <c r="G23" s="62"/>
      <c r="H23" s="63"/>
      <c r="I23" s="61">
        <v>13599100</v>
      </c>
      <c r="J23" s="62"/>
      <c r="K23" s="63"/>
      <c r="L23" s="61">
        <v>13599100</v>
      </c>
      <c r="M23" s="62"/>
      <c r="N23" s="63"/>
    </row>
    <row r="24" spans="1:14" s="4" customFormat="1" ht="15.75" x14ac:dyDescent="0.25">
      <c r="A24" s="104" t="s">
        <v>17</v>
      </c>
      <c r="B24" s="103"/>
      <c r="C24" s="103"/>
      <c r="D24" s="103"/>
      <c r="E24" s="103"/>
      <c r="F24" s="61">
        <v>270000</v>
      </c>
      <c r="G24" s="62"/>
      <c r="H24" s="63"/>
      <c r="I24" s="61">
        <v>5270000</v>
      </c>
      <c r="J24" s="62"/>
      <c r="K24" s="63"/>
      <c r="L24" s="61">
        <v>270000</v>
      </c>
      <c r="M24" s="62"/>
      <c r="N24" s="63"/>
    </row>
    <row r="25" spans="1:14" s="4" customFormat="1" ht="15.75" x14ac:dyDescent="0.25">
      <c r="A25" s="67" t="s">
        <v>18</v>
      </c>
      <c r="B25" s="68"/>
      <c r="C25" s="68"/>
      <c r="D25" s="68"/>
      <c r="E25" s="68"/>
      <c r="F25" s="92"/>
      <c r="G25" s="93"/>
      <c r="H25" s="94"/>
      <c r="I25" s="59"/>
      <c r="J25" s="59"/>
      <c r="K25" s="59"/>
      <c r="L25" s="59"/>
      <c r="M25" s="59"/>
      <c r="N25" s="59"/>
    </row>
    <row r="26" spans="1:14" s="4" customFormat="1" ht="9.75" customHeight="1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s="4" customFormat="1" ht="30" customHeight="1" x14ac:dyDescent="0.25">
      <c r="A27" s="89"/>
      <c r="B27" s="90"/>
      <c r="C27" s="90"/>
      <c r="D27" s="90"/>
      <c r="E27" s="91"/>
      <c r="F27" s="79" t="s">
        <v>9</v>
      </c>
      <c r="G27" s="80"/>
      <c r="H27" s="81"/>
      <c r="I27" s="83" t="s">
        <v>10</v>
      </c>
      <c r="J27" s="84"/>
      <c r="K27" s="85"/>
      <c r="L27" s="70" t="s">
        <v>11</v>
      </c>
      <c r="M27" s="70"/>
      <c r="N27" s="70"/>
    </row>
    <row r="28" spans="1:14" s="4" customFormat="1" ht="15.75" x14ac:dyDescent="0.25">
      <c r="A28" s="86" t="s">
        <v>19</v>
      </c>
      <c r="B28" s="87"/>
      <c r="C28" s="87"/>
      <c r="D28" s="87"/>
      <c r="E28" s="88"/>
      <c r="F28" s="75"/>
      <c r="G28" s="76"/>
      <c r="H28" s="77"/>
      <c r="I28" s="78"/>
      <c r="J28" s="78"/>
      <c r="K28" s="78"/>
      <c r="L28" s="59"/>
      <c r="M28" s="59"/>
      <c r="N28" s="59"/>
    </row>
    <row r="29" spans="1:14" s="4" customFormat="1" ht="15.75" x14ac:dyDescent="0.25">
      <c r="A29" s="86" t="s">
        <v>20</v>
      </c>
      <c r="B29" s="87"/>
      <c r="C29" s="87"/>
      <c r="D29" s="87"/>
      <c r="E29" s="88"/>
      <c r="F29" s="75"/>
      <c r="G29" s="76"/>
      <c r="H29" s="77"/>
      <c r="I29" s="59"/>
      <c r="J29" s="59"/>
      <c r="K29" s="59"/>
      <c r="L29" s="59"/>
      <c r="M29" s="59"/>
      <c r="N29" s="59"/>
    </row>
    <row r="30" spans="1:14" s="5" customFormat="1" ht="18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s="5" customFormat="1" ht="32.25" customHeight="1" x14ac:dyDescent="0.25">
      <c r="A31" s="89"/>
      <c r="B31" s="90"/>
      <c r="C31" s="90"/>
      <c r="D31" s="90"/>
      <c r="E31" s="91"/>
      <c r="F31" s="79" t="s">
        <v>9</v>
      </c>
      <c r="G31" s="80"/>
      <c r="H31" s="81"/>
      <c r="I31" s="71" t="s">
        <v>10</v>
      </c>
      <c r="J31" s="71"/>
      <c r="K31" s="71"/>
      <c r="L31" s="70" t="s">
        <v>11</v>
      </c>
      <c r="M31" s="70"/>
      <c r="N31" s="70"/>
    </row>
    <row r="32" spans="1:14" s="5" customFormat="1" ht="18" x14ac:dyDescent="0.25">
      <c r="A32" s="69" t="s">
        <v>21</v>
      </c>
      <c r="B32" s="68"/>
      <c r="C32" s="68"/>
      <c r="D32" s="68"/>
      <c r="E32" s="68"/>
      <c r="F32" s="61"/>
      <c r="G32" s="62"/>
      <c r="H32" s="63"/>
      <c r="I32" s="78"/>
      <c r="J32" s="78"/>
      <c r="K32" s="78"/>
      <c r="L32" s="59"/>
      <c r="M32" s="59"/>
      <c r="N32" s="59"/>
    </row>
    <row r="33" spans="1:14" s="5" customFormat="1" ht="18" x14ac:dyDescent="0.25">
      <c r="A33" s="69" t="s">
        <v>22</v>
      </c>
      <c r="B33" s="68"/>
      <c r="C33" s="68"/>
      <c r="D33" s="68"/>
      <c r="E33" s="68"/>
      <c r="F33" s="61"/>
      <c r="G33" s="62"/>
      <c r="H33" s="63"/>
      <c r="I33" s="59"/>
      <c r="J33" s="59"/>
      <c r="K33" s="59"/>
      <c r="L33" s="59"/>
      <c r="M33" s="59"/>
      <c r="N33" s="59"/>
    </row>
    <row r="34" spans="1:14" s="5" customFormat="1" ht="18" x14ac:dyDescent="0.25">
      <c r="A34" s="67" t="s">
        <v>23</v>
      </c>
      <c r="B34" s="68"/>
      <c r="C34" s="68"/>
      <c r="D34" s="68"/>
      <c r="E34" s="68"/>
      <c r="F34" s="61"/>
      <c r="G34" s="62"/>
      <c r="H34" s="63"/>
      <c r="I34" s="59"/>
      <c r="J34" s="59"/>
      <c r="K34" s="59"/>
      <c r="L34" s="59"/>
      <c r="M34" s="59"/>
      <c r="N34" s="59"/>
    </row>
    <row r="35" spans="1:14" s="5" customFormat="1" ht="11.25" customHeigh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s="5" customFormat="1" ht="18" x14ac:dyDescent="0.25">
      <c r="A36" s="67" t="s">
        <v>24</v>
      </c>
      <c r="B36" s="68"/>
      <c r="C36" s="68"/>
      <c r="D36" s="68"/>
      <c r="E36" s="68"/>
      <c r="F36" s="64"/>
      <c r="G36" s="65"/>
      <c r="H36" s="66"/>
      <c r="I36" s="59"/>
      <c r="J36" s="59"/>
      <c r="K36" s="59"/>
      <c r="L36" s="59"/>
      <c r="M36" s="59"/>
      <c r="N36" s="59"/>
    </row>
    <row r="38" spans="1:14" ht="15.75" x14ac:dyDescent="0.25">
      <c r="A38" s="96" t="s">
        <v>25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40" spans="1:14" ht="53.25" customHeight="1" x14ac:dyDescent="0.25">
      <c r="A40" s="97" t="s">
        <v>26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ht="12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customHeight="1" x14ac:dyDescent="0.25">
      <c r="A42" s="31" t="s">
        <v>90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08" t="s">
        <v>91</v>
      </c>
      <c r="M42" s="108"/>
      <c r="N42" s="108"/>
    </row>
    <row r="43" spans="1:14" ht="12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25.5" x14ac:dyDescent="0.25">
      <c r="A44" s="39" t="s">
        <v>86</v>
      </c>
      <c r="B44" s="113" t="s">
        <v>88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ht="77.25" customHeight="1" x14ac:dyDescent="0.25">
      <c r="A45" s="38" t="s">
        <v>87</v>
      </c>
      <c r="B45" s="111" t="s">
        <v>27</v>
      </c>
      <c r="C45" s="112"/>
      <c r="D45" s="30" t="s">
        <v>28</v>
      </c>
      <c r="E45" s="109" t="s">
        <v>29</v>
      </c>
      <c r="F45" s="109"/>
      <c r="G45" s="109" t="s">
        <v>30</v>
      </c>
      <c r="H45" s="109"/>
      <c r="I45" s="109" t="s">
        <v>85</v>
      </c>
      <c r="J45" s="109"/>
      <c r="K45" s="110" t="s">
        <v>84</v>
      </c>
      <c r="L45" s="110"/>
      <c r="M45" s="109" t="s">
        <v>31</v>
      </c>
      <c r="N45" s="109"/>
    </row>
    <row r="46" spans="1:14" ht="15.75" x14ac:dyDescent="0.25">
      <c r="A46" s="34">
        <v>634</v>
      </c>
      <c r="B46" s="49"/>
      <c r="C46" s="50"/>
      <c r="D46" s="36"/>
      <c r="E46" s="51"/>
      <c r="F46" s="51"/>
      <c r="G46" s="51">
        <v>15000</v>
      </c>
      <c r="H46" s="51"/>
      <c r="I46" s="51"/>
      <c r="J46" s="51"/>
      <c r="K46" s="51"/>
      <c r="L46" s="51"/>
      <c r="M46" s="51"/>
      <c r="N46" s="51"/>
    </row>
    <row r="47" spans="1:14" ht="15.75" x14ac:dyDescent="0.25">
      <c r="A47" s="34">
        <v>636</v>
      </c>
      <c r="B47" s="49"/>
      <c r="C47" s="50"/>
      <c r="D47" s="36"/>
      <c r="E47" s="51"/>
      <c r="F47" s="51"/>
      <c r="G47" s="51">
        <v>9728000</v>
      </c>
      <c r="H47" s="51"/>
      <c r="I47" s="51"/>
      <c r="J47" s="51"/>
      <c r="K47" s="51"/>
      <c r="L47" s="51"/>
      <c r="M47" s="51"/>
      <c r="N47" s="51"/>
    </row>
    <row r="48" spans="1:14" ht="15.75" x14ac:dyDescent="0.25">
      <c r="A48" s="34">
        <v>641</v>
      </c>
      <c r="B48" s="49"/>
      <c r="C48" s="50"/>
      <c r="D48" s="36">
        <v>500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 ht="15.75" x14ac:dyDescent="0.25">
      <c r="A49" s="34">
        <v>652</v>
      </c>
      <c r="B49" s="49"/>
      <c r="C49" s="50"/>
      <c r="D49" s="36"/>
      <c r="E49" s="51">
        <v>800600</v>
      </c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5.75" x14ac:dyDescent="0.25">
      <c r="A50" s="34">
        <v>661</v>
      </c>
      <c r="B50" s="49"/>
      <c r="C50" s="50"/>
      <c r="D50" s="36">
        <v>2600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5.75" x14ac:dyDescent="0.25">
      <c r="A51" s="34">
        <v>663</v>
      </c>
      <c r="B51" s="49"/>
      <c r="C51" s="50"/>
      <c r="D51" s="36"/>
      <c r="E51" s="51"/>
      <c r="F51" s="51"/>
      <c r="G51" s="51"/>
      <c r="H51" s="51"/>
      <c r="I51" s="51">
        <v>33600</v>
      </c>
      <c r="J51" s="51"/>
      <c r="K51" s="51"/>
      <c r="L51" s="51"/>
      <c r="M51" s="51"/>
      <c r="N51" s="51"/>
    </row>
    <row r="52" spans="1:14" ht="15.75" x14ac:dyDescent="0.25">
      <c r="A52" s="34">
        <v>671</v>
      </c>
      <c r="B52" s="49">
        <v>3280100</v>
      </c>
      <c r="C52" s="50"/>
      <c r="D52" s="36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5.75" x14ac:dyDescent="0.25">
      <c r="A53" s="34">
        <v>683</v>
      </c>
      <c r="B53" s="49"/>
      <c r="C53" s="50"/>
      <c r="D53" s="36"/>
      <c r="E53" s="51">
        <v>6700</v>
      </c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5.75" x14ac:dyDescent="0.25">
      <c r="A54" s="34">
        <v>721</v>
      </c>
      <c r="B54" s="49"/>
      <c r="C54" s="50"/>
      <c r="D54" s="36"/>
      <c r="E54" s="51"/>
      <c r="F54" s="51"/>
      <c r="G54" s="51"/>
      <c r="H54" s="51"/>
      <c r="I54" s="51"/>
      <c r="J54" s="51"/>
      <c r="K54" s="51">
        <v>2000</v>
      </c>
      <c r="L54" s="51"/>
      <c r="M54" s="51"/>
      <c r="N54" s="51"/>
    </row>
    <row r="55" spans="1:14" ht="15.75" x14ac:dyDescent="0.25">
      <c r="A55" s="34">
        <v>922</v>
      </c>
      <c r="B55" s="49"/>
      <c r="C55" s="50"/>
      <c r="D55" s="36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24.75" x14ac:dyDescent="0.25">
      <c r="A56" s="47" t="s">
        <v>92</v>
      </c>
      <c r="B56" s="49">
        <f>SUM(B46:C55)</f>
        <v>3280100</v>
      </c>
      <c r="C56" s="50"/>
      <c r="D56" s="35">
        <f>SUM(D46:D55)</f>
        <v>3100</v>
      </c>
      <c r="E56" s="49">
        <f t="shared" ref="E56:M56" si="4">SUM(E46:F55)</f>
        <v>807300</v>
      </c>
      <c r="F56" s="50"/>
      <c r="G56" s="49">
        <f t="shared" si="4"/>
        <v>9743000</v>
      </c>
      <c r="H56" s="50"/>
      <c r="I56" s="49">
        <f t="shared" si="4"/>
        <v>33600</v>
      </c>
      <c r="J56" s="50"/>
      <c r="K56" s="49">
        <f t="shared" si="4"/>
        <v>2000</v>
      </c>
      <c r="L56" s="50"/>
      <c r="M56" s="51">
        <f t="shared" si="4"/>
        <v>0</v>
      </c>
      <c r="N56" s="51"/>
    </row>
    <row r="57" spans="1:14" ht="36.75" x14ac:dyDescent="0.25">
      <c r="A57" s="47" t="s">
        <v>93</v>
      </c>
      <c r="B57" s="52">
        <f>SUM(B56:N56)</f>
        <v>13869100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x14ac:dyDescent="0.2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5.75" x14ac:dyDescent="0.2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5.75" x14ac:dyDescent="0.2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5.75" x14ac:dyDescent="0.25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5.75" x14ac:dyDescent="0.2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5.75" x14ac:dyDescent="0.2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5.75" x14ac:dyDescent="0.2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5.75" x14ac:dyDescent="0.2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15.75" x14ac:dyDescent="0.2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5.75" x14ac:dyDescent="0.2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25.5" x14ac:dyDescent="0.25">
      <c r="A68" s="39" t="s">
        <v>86</v>
      </c>
      <c r="B68" s="113" t="s">
        <v>94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 ht="54.75" customHeight="1" x14ac:dyDescent="0.25">
      <c r="A69" s="38" t="s">
        <v>87</v>
      </c>
      <c r="B69" s="111" t="s">
        <v>27</v>
      </c>
      <c r="C69" s="112"/>
      <c r="D69" s="32" t="s">
        <v>28</v>
      </c>
      <c r="E69" s="109" t="s">
        <v>29</v>
      </c>
      <c r="F69" s="109"/>
      <c r="G69" s="109" t="s">
        <v>30</v>
      </c>
      <c r="H69" s="109"/>
      <c r="I69" s="109" t="s">
        <v>85</v>
      </c>
      <c r="J69" s="109"/>
      <c r="K69" s="110" t="s">
        <v>84</v>
      </c>
      <c r="L69" s="110"/>
      <c r="M69" s="109" t="s">
        <v>31</v>
      </c>
      <c r="N69" s="109"/>
    </row>
    <row r="70" spans="1:14" ht="15.75" x14ac:dyDescent="0.25">
      <c r="A70" s="34">
        <v>634</v>
      </c>
      <c r="B70" s="49"/>
      <c r="C70" s="50"/>
      <c r="D70" s="37"/>
      <c r="E70" s="51"/>
      <c r="F70" s="51"/>
      <c r="G70" s="51">
        <v>15000</v>
      </c>
      <c r="H70" s="51"/>
      <c r="I70" s="51"/>
      <c r="J70" s="51"/>
      <c r="K70" s="51"/>
      <c r="L70" s="51"/>
      <c r="M70" s="51"/>
      <c r="N70" s="51"/>
    </row>
    <row r="71" spans="1:14" ht="15.75" x14ac:dyDescent="0.25">
      <c r="A71" s="34">
        <v>636</v>
      </c>
      <c r="B71" s="49"/>
      <c r="C71" s="50"/>
      <c r="D71" s="37"/>
      <c r="E71" s="51"/>
      <c r="F71" s="51"/>
      <c r="G71" s="51">
        <v>9728000</v>
      </c>
      <c r="H71" s="51"/>
      <c r="I71" s="51"/>
      <c r="J71" s="51"/>
      <c r="K71" s="51"/>
      <c r="L71" s="51"/>
      <c r="M71" s="51"/>
      <c r="N71" s="51"/>
    </row>
    <row r="72" spans="1:14" ht="15.75" x14ac:dyDescent="0.25">
      <c r="A72" s="34">
        <v>641</v>
      </c>
      <c r="B72" s="49"/>
      <c r="C72" s="50"/>
      <c r="D72" s="37">
        <v>500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5.75" x14ac:dyDescent="0.25">
      <c r="A73" s="34">
        <v>652</v>
      </c>
      <c r="B73" s="49"/>
      <c r="C73" s="50"/>
      <c r="D73" s="37"/>
      <c r="E73" s="51">
        <v>800600</v>
      </c>
      <c r="F73" s="51"/>
      <c r="G73" s="51"/>
      <c r="H73" s="51"/>
      <c r="I73" s="51"/>
      <c r="J73" s="51"/>
      <c r="K73" s="51"/>
      <c r="L73" s="51"/>
      <c r="M73" s="51"/>
      <c r="N73" s="51"/>
    </row>
    <row r="74" spans="1:14" ht="15.75" x14ac:dyDescent="0.25">
      <c r="A74" s="34">
        <v>661</v>
      </c>
      <c r="B74" s="49"/>
      <c r="C74" s="50"/>
      <c r="D74" s="37">
        <v>2600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5.75" x14ac:dyDescent="0.25">
      <c r="A75" s="34">
        <v>663</v>
      </c>
      <c r="B75" s="49"/>
      <c r="C75" s="50"/>
      <c r="D75" s="37"/>
      <c r="E75" s="51"/>
      <c r="F75" s="51"/>
      <c r="G75" s="51"/>
      <c r="H75" s="51"/>
      <c r="I75" s="51">
        <v>33600</v>
      </c>
      <c r="J75" s="51"/>
      <c r="K75" s="51"/>
      <c r="L75" s="51"/>
      <c r="M75" s="51"/>
      <c r="N75" s="51"/>
    </row>
    <row r="76" spans="1:14" ht="15.75" x14ac:dyDescent="0.25">
      <c r="A76" s="34">
        <v>671</v>
      </c>
      <c r="B76" s="49">
        <v>8280100</v>
      </c>
      <c r="C76" s="50"/>
      <c r="D76" s="37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1:14" ht="15.75" x14ac:dyDescent="0.25">
      <c r="A77" s="34">
        <v>683</v>
      </c>
      <c r="B77" s="49"/>
      <c r="C77" s="50"/>
      <c r="D77" s="37"/>
      <c r="E77" s="51">
        <v>6700</v>
      </c>
      <c r="F77" s="51"/>
      <c r="G77" s="51"/>
      <c r="H77" s="51"/>
      <c r="I77" s="51"/>
      <c r="J77" s="51"/>
      <c r="K77" s="51"/>
      <c r="L77" s="51"/>
      <c r="M77" s="51"/>
      <c r="N77" s="51"/>
    </row>
    <row r="78" spans="1:14" ht="15.75" x14ac:dyDescent="0.25">
      <c r="A78" s="34">
        <v>721</v>
      </c>
      <c r="B78" s="49"/>
      <c r="C78" s="50"/>
      <c r="D78" s="37"/>
      <c r="E78" s="51"/>
      <c r="F78" s="51"/>
      <c r="G78" s="51"/>
      <c r="H78" s="51"/>
      <c r="I78" s="51"/>
      <c r="J78" s="51"/>
      <c r="K78" s="51">
        <v>2000</v>
      </c>
      <c r="L78" s="51"/>
      <c r="M78" s="51"/>
      <c r="N78" s="51"/>
    </row>
    <row r="79" spans="1:14" ht="15.75" x14ac:dyDescent="0.25">
      <c r="A79" s="34">
        <v>922</v>
      </c>
      <c r="B79" s="49"/>
      <c r="C79" s="50"/>
      <c r="D79" s="37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1:14" ht="24.75" x14ac:dyDescent="0.25">
      <c r="A80" s="47" t="s">
        <v>92</v>
      </c>
      <c r="B80" s="49">
        <f>SUM(B70:C79)</f>
        <v>8280100</v>
      </c>
      <c r="C80" s="50"/>
      <c r="D80" s="35">
        <f>SUM(D70:D79)</f>
        <v>3100</v>
      </c>
      <c r="E80" s="49">
        <f t="shared" ref="E80" si="5">SUM(E70:F79)</f>
        <v>807300</v>
      </c>
      <c r="F80" s="50"/>
      <c r="G80" s="49">
        <f t="shared" ref="G80" si="6">SUM(G70:H79)</f>
        <v>9743000</v>
      </c>
      <c r="H80" s="50"/>
      <c r="I80" s="49">
        <f t="shared" ref="I80" si="7">SUM(I70:J79)</f>
        <v>33600</v>
      </c>
      <c r="J80" s="50"/>
      <c r="K80" s="49">
        <f t="shared" ref="K80" si="8">SUM(K70:L79)</f>
        <v>2000</v>
      </c>
      <c r="L80" s="50"/>
      <c r="M80" s="51">
        <f t="shared" ref="M80" si="9">SUM(M70:N79)</f>
        <v>0</v>
      </c>
      <c r="N80" s="51"/>
    </row>
    <row r="81" spans="1:14" ht="36.75" x14ac:dyDescent="0.25">
      <c r="A81" s="47" t="s">
        <v>95</v>
      </c>
      <c r="B81" s="52">
        <f>SUM(B80:N80)</f>
        <v>18869100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1:14" ht="15.75" x14ac:dyDescent="0.25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26.25" customHeight="1" x14ac:dyDescent="0.25">
      <c r="A83" s="39" t="s">
        <v>86</v>
      </c>
      <c r="B83" s="113" t="s">
        <v>96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1:14" ht="54.75" customHeight="1" x14ac:dyDescent="0.25">
      <c r="A84" s="38" t="s">
        <v>87</v>
      </c>
      <c r="B84" s="111" t="s">
        <v>27</v>
      </c>
      <c r="C84" s="112"/>
      <c r="D84" s="32" t="s">
        <v>28</v>
      </c>
      <c r="E84" s="109" t="s">
        <v>29</v>
      </c>
      <c r="F84" s="109"/>
      <c r="G84" s="109" t="s">
        <v>30</v>
      </c>
      <c r="H84" s="109"/>
      <c r="I84" s="109" t="s">
        <v>85</v>
      </c>
      <c r="J84" s="109"/>
      <c r="K84" s="110" t="s">
        <v>84</v>
      </c>
      <c r="L84" s="110"/>
      <c r="M84" s="109" t="s">
        <v>31</v>
      </c>
      <c r="N84" s="109"/>
    </row>
    <row r="85" spans="1:14" ht="15.75" x14ac:dyDescent="0.25">
      <c r="A85" s="34">
        <v>634</v>
      </c>
      <c r="B85" s="49"/>
      <c r="C85" s="50"/>
      <c r="D85" s="37"/>
      <c r="E85" s="51"/>
      <c r="F85" s="51"/>
      <c r="G85" s="51">
        <v>15000</v>
      </c>
      <c r="H85" s="51"/>
      <c r="I85" s="51"/>
      <c r="J85" s="51"/>
      <c r="K85" s="51"/>
      <c r="L85" s="51"/>
      <c r="M85" s="51"/>
      <c r="N85" s="51"/>
    </row>
    <row r="86" spans="1:14" ht="15.75" x14ac:dyDescent="0.25">
      <c r="A86" s="34">
        <v>636</v>
      </c>
      <c r="B86" s="49"/>
      <c r="C86" s="50"/>
      <c r="D86" s="37"/>
      <c r="E86" s="51"/>
      <c r="F86" s="51"/>
      <c r="G86" s="51">
        <v>9728000</v>
      </c>
      <c r="H86" s="51"/>
      <c r="I86" s="51"/>
      <c r="J86" s="51"/>
      <c r="K86" s="51"/>
      <c r="L86" s="51"/>
      <c r="M86" s="51"/>
      <c r="N86" s="51"/>
    </row>
    <row r="87" spans="1:14" ht="15.75" x14ac:dyDescent="0.25">
      <c r="A87" s="34">
        <v>641</v>
      </c>
      <c r="B87" s="49"/>
      <c r="C87" s="50"/>
      <c r="D87" s="37">
        <v>500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14" ht="15.75" x14ac:dyDescent="0.25">
      <c r="A88" s="34">
        <v>652</v>
      </c>
      <c r="B88" s="49"/>
      <c r="C88" s="50"/>
      <c r="D88" s="37"/>
      <c r="E88" s="51">
        <v>800600</v>
      </c>
      <c r="F88" s="51"/>
      <c r="G88" s="51"/>
      <c r="H88" s="51"/>
      <c r="I88" s="51"/>
      <c r="J88" s="51"/>
      <c r="K88" s="51"/>
      <c r="L88" s="51"/>
      <c r="M88" s="51"/>
      <c r="N88" s="51"/>
    </row>
    <row r="89" spans="1:14" ht="15.75" x14ac:dyDescent="0.25">
      <c r="A89" s="34">
        <v>661</v>
      </c>
      <c r="B89" s="49"/>
      <c r="C89" s="50"/>
      <c r="D89" s="37">
        <v>2600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1:14" ht="15.75" x14ac:dyDescent="0.25">
      <c r="A90" s="34">
        <v>663</v>
      </c>
      <c r="B90" s="49"/>
      <c r="C90" s="50"/>
      <c r="D90" s="37"/>
      <c r="E90" s="51"/>
      <c r="F90" s="51"/>
      <c r="G90" s="51"/>
      <c r="H90" s="51"/>
      <c r="I90" s="51">
        <v>33600</v>
      </c>
      <c r="J90" s="51"/>
      <c r="K90" s="51"/>
      <c r="L90" s="51"/>
      <c r="M90" s="51"/>
      <c r="N90" s="51"/>
    </row>
    <row r="91" spans="1:14" ht="15.75" x14ac:dyDescent="0.25">
      <c r="A91" s="34">
        <v>671</v>
      </c>
      <c r="B91" s="49">
        <v>3280100</v>
      </c>
      <c r="C91" s="50"/>
      <c r="D91" s="37"/>
      <c r="E91" s="51"/>
      <c r="F91" s="51"/>
      <c r="G91" s="51"/>
      <c r="H91" s="51"/>
      <c r="I91" s="51"/>
      <c r="J91" s="51"/>
      <c r="K91" s="51"/>
      <c r="L91" s="51"/>
      <c r="M91" s="51"/>
      <c r="N91" s="51"/>
    </row>
    <row r="92" spans="1:14" ht="15.75" x14ac:dyDescent="0.25">
      <c r="A92" s="34">
        <v>683</v>
      </c>
      <c r="B92" s="49"/>
      <c r="C92" s="50"/>
      <c r="D92" s="37"/>
      <c r="E92" s="51">
        <v>6700</v>
      </c>
      <c r="F92" s="51"/>
      <c r="G92" s="51"/>
      <c r="H92" s="51"/>
      <c r="I92" s="51"/>
      <c r="J92" s="51"/>
      <c r="K92" s="51"/>
      <c r="L92" s="51"/>
      <c r="M92" s="51"/>
      <c r="N92" s="51"/>
    </row>
    <row r="93" spans="1:14" ht="15.75" x14ac:dyDescent="0.25">
      <c r="A93" s="34">
        <v>721</v>
      </c>
      <c r="B93" s="49"/>
      <c r="C93" s="50"/>
      <c r="D93" s="37"/>
      <c r="E93" s="51"/>
      <c r="F93" s="51"/>
      <c r="G93" s="51"/>
      <c r="H93" s="51"/>
      <c r="I93" s="51"/>
      <c r="J93" s="51"/>
      <c r="K93" s="51">
        <v>2000</v>
      </c>
      <c r="L93" s="51"/>
      <c r="M93" s="51"/>
      <c r="N93" s="51"/>
    </row>
    <row r="94" spans="1:14" ht="15.75" x14ac:dyDescent="0.25">
      <c r="A94" s="34">
        <v>922</v>
      </c>
      <c r="B94" s="49"/>
      <c r="C94" s="50"/>
      <c r="D94" s="37"/>
      <c r="E94" s="51"/>
      <c r="F94" s="51"/>
      <c r="G94" s="51"/>
      <c r="H94" s="51"/>
      <c r="I94" s="51"/>
      <c r="J94" s="51"/>
      <c r="K94" s="51"/>
      <c r="L94" s="51"/>
      <c r="M94" s="51"/>
      <c r="N94" s="51"/>
    </row>
    <row r="95" spans="1:14" ht="24.75" x14ac:dyDescent="0.25">
      <c r="A95" s="47" t="s">
        <v>92</v>
      </c>
      <c r="B95" s="49">
        <f>SUM(B85:C94)</f>
        <v>3280100</v>
      </c>
      <c r="C95" s="50"/>
      <c r="D95" s="35">
        <f>SUM(D85:D94)</f>
        <v>3100</v>
      </c>
      <c r="E95" s="49">
        <f t="shared" ref="E95" si="10">SUM(E85:F94)</f>
        <v>807300</v>
      </c>
      <c r="F95" s="50"/>
      <c r="G95" s="49">
        <f t="shared" ref="G95" si="11">SUM(G85:H94)</f>
        <v>9743000</v>
      </c>
      <c r="H95" s="50"/>
      <c r="I95" s="49">
        <f t="shared" ref="I95" si="12">SUM(I85:J94)</f>
        <v>33600</v>
      </c>
      <c r="J95" s="50"/>
      <c r="K95" s="49">
        <f t="shared" ref="K95" si="13">SUM(K85:L94)</f>
        <v>2000</v>
      </c>
      <c r="L95" s="50"/>
      <c r="M95" s="51">
        <f t="shared" ref="M95" si="14">SUM(M85:N94)</f>
        <v>0</v>
      </c>
      <c r="N95" s="51"/>
    </row>
    <row r="96" spans="1:14" ht="36.75" x14ac:dyDescent="0.25">
      <c r="A96" s="47" t="s">
        <v>97</v>
      </c>
      <c r="B96" s="52">
        <f>SUM(B95:N95)</f>
        <v>13869100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1:14" ht="15.75" x14ac:dyDescent="0.25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15" customHeight="1" x14ac:dyDescent="0.25">
      <c r="A98" s="31" t="s">
        <v>98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08" t="s">
        <v>91</v>
      </c>
      <c r="M98" s="108"/>
      <c r="N98" s="108"/>
    </row>
    <row r="99" spans="1:14" ht="9" customHeight="1" x14ac:dyDescent="0.25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101.25" x14ac:dyDescent="0.25">
      <c r="A100" s="42" t="s">
        <v>99</v>
      </c>
      <c r="B100" s="48" t="s">
        <v>100</v>
      </c>
      <c r="C100" s="48"/>
      <c r="D100" s="48"/>
      <c r="E100" s="43" t="s">
        <v>101</v>
      </c>
      <c r="F100" s="44" t="s">
        <v>27</v>
      </c>
      <c r="G100" s="44" t="s">
        <v>28</v>
      </c>
      <c r="H100" s="44" t="s">
        <v>29</v>
      </c>
      <c r="I100" s="44" t="s">
        <v>30</v>
      </c>
      <c r="J100" s="44" t="s">
        <v>102</v>
      </c>
      <c r="K100" s="44" t="s">
        <v>103</v>
      </c>
      <c r="L100" s="44" t="s">
        <v>31</v>
      </c>
      <c r="M100" s="44" t="s">
        <v>104</v>
      </c>
      <c r="N100" s="44" t="s">
        <v>105</v>
      </c>
    </row>
    <row r="101" spans="1:14" ht="11.25" customHeight="1" x14ac:dyDescent="0.25"/>
    <row r="102" spans="1:14" ht="17.25" customHeight="1" x14ac:dyDescent="0.25">
      <c r="A102" s="12" t="s">
        <v>32</v>
      </c>
      <c r="B102" s="95" t="s">
        <v>33</v>
      </c>
      <c r="C102" s="95"/>
      <c r="D102" s="95"/>
      <c r="E102" s="13">
        <f>E104</f>
        <v>10933000</v>
      </c>
      <c r="F102" s="13">
        <f>F104</f>
        <v>1226000</v>
      </c>
      <c r="G102" s="13">
        <f t="shared" ref="G102:N102" si="15">G104</f>
        <v>0</v>
      </c>
      <c r="H102" s="13">
        <f t="shared" si="15"/>
        <v>0</v>
      </c>
      <c r="I102" s="13">
        <f t="shared" si="15"/>
        <v>9707000</v>
      </c>
      <c r="J102" s="13">
        <f t="shared" si="15"/>
        <v>0</v>
      </c>
      <c r="K102" s="13">
        <f t="shared" si="15"/>
        <v>0</v>
      </c>
      <c r="L102" s="13">
        <f t="shared" si="15"/>
        <v>0</v>
      </c>
      <c r="M102" s="13">
        <f t="shared" si="15"/>
        <v>10933000</v>
      </c>
      <c r="N102" s="13">
        <f t="shared" si="15"/>
        <v>10933000</v>
      </c>
    </row>
    <row r="103" spans="1:14" x14ac:dyDescent="0.25">
      <c r="A103" s="14" t="s">
        <v>34</v>
      </c>
      <c r="B103" s="56" t="s">
        <v>35</v>
      </c>
      <c r="C103" s="56"/>
      <c r="D103" s="56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x14ac:dyDescent="0.25">
      <c r="A104" s="15">
        <v>3</v>
      </c>
      <c r="B104" s="56" t="s">
        <v>36</v>
      </c>
      <c r="C104" s="56"/>
      <c r="D104" s="56"/>
      <c r="E104" s="16">
        <f>E105+E109+E114</f>
        <v>10933000</v>
      </c>
      <c r="F104" s="16">
        <f>F105+F109+F114</f>
        <v>1226000</v>
      </c>
      <c r="G104" s="16">
        <f t="shared" ref="G104:N104" si="16">G105+G109+G114</f>
        <v>0</v>
      </c>
      <c r="H104" s="16">
        <f t="shared" si="16"/>
        <v>0</v>
      </c>
      <c r="I104" s="16">
        <f t="shared" si="16"/>
        <v>9707000</v>
      </c>
      <c r="J104" s="16">
        <f t="shared" si="16"/>
        <v>0</v>
      </c>
      <c r="K104" s="16">
        <f t="shared" si="16"/>
        <v>0</v>
      </c>
      <c r="L104" s="16">
        <f t="shared" si="16"/>
        <v>0</v>
      </c>
      <c r="M104" s="16">
        <f t="shared" si="16"/>
        <v>10933000</v>
      </c>
      <c r="N104" s="16">
        <f t="shared" si="16"/>
        <v>10933000</v>
      </c>
    </row>
    <row r="105" spans="1:14" x14ac:dyDescent="0.25">
      <c r="A105" s="10">
        <v>31</v>
      </c>
      <c r="B105" s="54" t="s">
        <v>37</v>
      </c>
      <c r="C105" s="54"/>
      <c r="D105" s="54"/>
      <c r="E105" s="17">
        <f>SUM(E106:E108)</f>
        <v>9546000</v>
      </c>
      <c r="F105" s="17">
        <f>SUM(F106:F108)</f>
        <v>0</v>
      </c>
      <c r="G105" s="17">
        <f t="shared" ref="G105:N105" si="17">SUM(G106:G108)</f>
        <v>0</v>
      </c>
      <c r="H105" s="17">
        <f t="shared" si="17"/>
        <v>0</v>
      </c>
      <c r="I105" s="17">
        <f t="shared" si="17"/>
        <v>9546000</v>
      </c>
      <c r="J105" s="17">
        <f t="shared" si="17"/>
        <v>0</v>
      </c>
      <c r="K105" s="17">
        <f t="shared" si="17"/>
        <v>0</v>
      </c>
      <c r="L105" s="17">
        <f t="shared" si="17"/>
        <v>0</v>
      </c>
      <c r="M105" s="17">
        <f t="shared" si="17"/>
        <v>9546000</v>
      </c>
      <c r="N105" s="17">
        <f t="shared" si="17"/>
        <v>9546000</v>
      </c>
    </row>
    <row r="106" spans="1:14" x14ac:dyDescent="0.25">
      <c r="A106" s="18">
        <v>311</v>
      </c>
      <c r="B106" s="53" t="s">
        <v>38</v>
      </c>
      <c r="C106" s="53"/>
      <c r="D106" s="53"/>
      <c r="E106" s="19">
        <f>SUM(F106:L106)</f>
        <v>7901000</v>
      </c>
      <c r="F106" s="19"/>
      <c r="G106" s="19"/>
      <c r="H106" s="19"/>
      <c r="I106" s="19">
        <v>7901000</v>
      </c>
      <c r="J106" s="19"/>
      <c r="K106" s="19"/>
      <c r="L106" s="19"/>
      <c r="M106" s="20">
        <v>7901000</v>
      </c>
      <c r="N106" s="20">
        <v>7901000</v>
      </c>
    </row>
    <row r="107" spans="1:14" x14ac:dyDescent="0.25">
      <c r="A107" s="18">
        <v>312</v>
      </c>
      <c r="B107" s="53" t="s">
        <v>39</v>
      </c>
      <c r="C107" s="53"/>
      <c r="D107" s="53"/>
      <c r="E107" s="19">
        <f>SUM(F107:L107)</f>
        <v>341000</v>
      </c>
      <c r="F107" s="19"/>
      <c r="G107" s="19"/>
      <c r="H107" s="19"/>
      <c r="I107" s="19">
        <v>341000</v>
      </c>
      <c r="J107" s="19"/>
      <c r="K107" s="19"/>
      <c r="L107" s="19"/>
      <c r="M107" s="20">
        <v>341000</v>
      </c>
      <c r="N107" s="20">
        <v>341000</v>
      </c>
    </row>
    <row r="108" spans="1:14" x14ac:dyDescent="0.25">
      <c r="A108" s="18">
        <v>313</v>
      </c>
      <c r="B108" s="53" t="s">
        <v>40</v>
      </c>
      <c r="C108" s="53"/>
      <c r="D108" s="53"/>
      <c r="E108" s="19">
        <f>SUM(F108:L108)</f>
        <v>1304000</v>
      </c>
      <c r="F108" s="19"/>
      <c r="G108" s="19"/>
      <c r="H108" s="19"/>
      <c r="I108" s="19">
        <v>1304000</v>
      </c>
      <c r="J108" s="19"/>
      <c r="K108" s="19"/>
      <c r="L108" s="19"/>
      <c r="M108" s="20">
        <v>1304000</v>
      </c>
      <c r="N108" s="20">
        <v>1304000</v>
      </c>
    </row>
    <row r="109" spans="1:14" x14ac:dyDescent="0.25">
      <c r="A109" s="10">
        <v>32</v>
      </c>
      <c r="B109" s="54" t="s">
        <v>41</v>
      </c>
      <c r="C109" s="54"/>
      <c r="D109" s="54"/>
      <c r="E109" s="17">
        <f>SUM(E110:E113)</f>
        <v>1369000</v>
      </c>
      <c r="F109" s="17">
        <f>SUM(F110:F113)</f>
        <v>1208000</v>
      </c>
      <c r="G109" s="17">
        <f t="shared" ref="G109:L109" si="18">SUM(G110:G113)</f>
        <v>0</v>
      </c>
      <c r="H109" s="17">
        <f t="shared" si="18"/>
        <v>0</v>
      </c>
      <c r="I109" s="17">
        <f t="shared" si="18"/>
        <v>161000</v>
      </c>
      <c r="J109" s="17">
        <f t="shared" si="18"/>
        <v>0</v>
      </c>
      <c r="K109" s="17">
        <f t="shared" si="18"/>
        <v>0</v>
      </c>
      <c r="L109" s="17">
        <f t="shared" si="18"/>
        <v>0</v>
      </c>
      <c r="M109" s="17">
        <f>SUM(M110:M113)</f>
        <v>1369000</v>
      </c>
      <c r="N109" s="17">
        <f>SUM(N110:N113)</f>
        <v>1369000</v>
      </c>
    </row>
    <row r="110" spans="1:14" x14ac:dyDescent="0.25">
      <c r="A110" s="18">
        <v>321</v>
      </c>
      <c r="B110" s="53" t="s">
        <v>42</v>
      </c>
      <c r="C110" s="53"/>
      <c r="D110" s="53"/>
      <c r="E110" s="19">
        <f>SUM(F110:L110)</f>
        <v>176000</v>
      </c>
      <c r="F110" s="19">
        <v>54000</v>
      </c>
      <c r="G110" s="19"/>
      <c r="H110" s="19"/>
      <c r="I110" s="19">
        <v>122000</v>
      </c>
      <c r="J110" s="19"/>
      <c r="K110" s="19"/>
      <c r="L110" s="19"/>
      <c r="M110" s="20">
        <v>176000</v>
      </c>
      <c r="N110" s="20">
        <v>176000</v>
      </c>
    </row>
    <row r="111" spans="1:14" x14ac:dyDescent="0.25">
      <c r="A111" s="18">
        <v>322</v>
      </c>
      <c r="B111" s="53" t="s">
        <v>43</v>
      </c>
      <c r="C111" s="53"/>
      <c r="D111" s="53"/>
      <c r="E111" s="19">
        <f>SUM(F111:L111)</f>
        <v>505000</v>
      </c>
      <c r="F111" s="19">
        <v>505000</v>
      </c>
      <c r="G111" s="19"/>
      <c r="H111" s="19"/>
      <c r="I111" s="19"/>
      <c r="J111" s="19"/>
      <c r="K111" s="19"/>
      <c r="L111" s="19"/>
      <c r="M111" s="20">
        <v>505000</v>
      </c>
      <c r="N111" s="20">
        <v>505000</v>
      </c>
    </row>
    <row r="112" spans="1:14" x14ac:dyDescent="0.25">
      <c r="A112" s="18">
        <v>323</v>
      </c>
      <c r="B112" s="53" t="s">
        <v>44</v>
      </c>
      <c r="C112" s="53"/>
      <c r="D112" s="53"/>
      <c r="E112" s="19">
        <f>SUM(F112:L112)</f>
        <v>602000</v>
      </c>
      <c r="F112" s="19">
        <v>602000</v>
      </c>
      <c r="G112" s="19"/>
      <c r="H112" s="19"/>
      <c r="I112" s="19"/>
      <c r="J112" s="19"/>
      <c r="K112" s="19"/>
      <c r="L112" s="19"/>
      <c r="M112" s="20">
        <v>602000</v>
      </c>
      <c r="N112" s="20">
        <v>602000</v>
      </c>
    </row>
    <row r="113" spans="1:14" x14ac:dyDescent="0.25">
      <c r="A113" s="18">
        <v>329</v>
      </c>
      <c r="B113" s="53" t="s">
        <v>45</v>
      </c>
      <c r="C113" s="53"/>
      <c r="D113" s="53"/>
      <c r="E113" s="19">
        <f>SUM(F113:L113)</f>
        <v>86000</v>
      </c>
      <c r="F113" s="19">
        <v>47000</v>
      </c>
      <c r="G113" s="19"/>
      <c r="H113" s="19"/>
      <c r="I113" s="19">
        <v>39000</v>
      </c>
      <c r="J113" s="19"/>
      <c r="K113" s="19"/>
      <c r="L113" s="19"/>
      <c r="M113" s="20">
        <v>86000</v>
      </c>
      <c r="N113" s="20">
        <v>86000</v>
      </c>
    </row>
    <row r="114" spans="1:14" x14ac:dyDescent="0.25">
      <c r="A114" s="10">
        <v>34</v>
      </c>
      <c r="B114" s="54" t="s">
        <v>46</v>
      </c>
      <c r="C114" s="54"/>
      <c r="D114" s="54"/>
      <c r="E114" s="17">
        <f>E115</f>
        <v>18000</v>
      </c>
      <c r="F114" s="17">
        <f>F115</f>
        <v>18000</v>
      </c>
      <c r="G114" s="17">
        <f t="shared" ref="G114:L114" si="19">G115</f>
        <v>0</v>
      </c>
      <c r="H114" s="17">
        <f t="shared" si="19"/>
        <v>0</v>
      </c>
      <c r="I114" s="17">
        <f t="shared" si="19"/>
        <v>0</v>
      </c>
      <c r="J114" s="17">
        <f t="shared" si="19"/>
        <v>0</v>
      </c>
      <c r="K114" s="17">
        <f t="shared" si="19"/>
        <v>0</v>
      </c>
      <c r="L114" s="17">
        <f t="shared" si="19"/>
        <v>0</v>
      </c>
      <c r="M114" s="17">
        <v>18000</v>
      </c>
      <c r="N114" s="17">
        <v>18000</v>
      </c>
    </row>
    <row r="115" spans="1:14" x14ac:dyDescent="0.25">
      <c r="A115" s="18">
        <v>343</v>
      </c>
      <c r="B115" s="53" t="s">
        <v>47</v>
      </c>
      <c r="C115" s="53"/>
      <c r="D115" s="53"/>
      <c r="E115" s="19">
        <f>SUM(F115:L115)</f>
        <v>18000</v>
      </c>
      <c r="F115" s="19">
        <v>18000</v>
      </c>
      <c r="G115" s="19"/>
      <c r="H115" s="19"/>
      <c r="I115" s="19"/>
      <c r="J115" s="19"/>
      <c r="K115" s="19"/>
      <c r="L115" s="19"/>
      <c r="M115" s="19"/>
      <c r="N115" s="19"/>
    </row>
    <row r="116" spans="1:14" x14ac:dyDescent="0.25">
      <c r="A116" s="18"/>
      <c r="B116" s="26"/>
      <c r="C116" s="26"/>
      <c r="D116" s="27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9.5" customHeight="1" x14ac:dyDescent="0.25">
      <c r="A117" s="12" t="s">
        <v>48</v>
      </c>
      <c r="B117" s="95" t="s">
        <v>49</v>
      </c>
      <c r="C117" s="95"/>
      <c r="D117" s="95"/>
      <c r="E117" s="13">
        <f t="shared" ref="E117:N117" si="20">E119+E130+E144+E158+E172+E186+E200+E214+E228</f>
        <v>2666100</v>
      </c>
      <c r="F117" s="13">
        <f t="shared" si="20"/>
        <v>1804100</v>
      </c>
      <c r="G117" s="13">
        <f t="shared" si="20"/>
        <v>1100</v>
      </c>
      <c r="H117" s="13">
        <f t="shared" si="20"/>
        <v>804300</v>
      </c>
      <c r="I117" s="13">
        <f t="shared" si="20"/>
        <v>36000</v>
      </c>
      <c r="J117" s="13">
        <f t="shared" si="20"/>
        <v>20600</v>
      </c>
      <c r="K117" s="13">
        <f t="shared" si="20"/>
        <v>0</v>
      </c>
      <c r="L117" s="13">
        <f t="shared" si="20"/>
        <v>0</v>
      </c>
      <c r="M117" s="13">
        <f t="shared" si="20"/>
        <v>2666100</v>
      </c>
      <c r="N117" s="13">
        <f t="shared" si="20"/>
        <v>2666100</v>
      </c>
    </row>
    <row r="118" spans="1:14" ht="17.25" customHeight="1" x14ac:dyDescent="0.25">
      <c r="A118" s="14" t="s">
        <v>50</v>
      </c>
      <c r="B118" s="56" t="s">
        <v>51</v>
      </c>
      <c r="C118" s="56"/>
      <c r="D118" s="56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x14ac:dyDescent="0.25">
      <c r="A119" s="15">
        <v>3</v>
      </c>
      <c r="B119" s="56" t="s">
        <v>36</v>
      </c>
      <c r="C119" s="56"/>
      <c r="D119" s="56"/>
      <c r="E119" s="16">
        <f>E120+E126</f>
        <v>171000</v>
      </c>
      <c r="F119" s="16">
        <f t="shared" ref="F119:N119" si="21">F120+F126</f>
        <v>30000</v>
      </c>
      <c r="G119" s="16">
        <f t="shared" si="21"/>
        <v>1100</v>
      </c>
      <c r="H119" s="16">
        <f t="shared" si="21"/>
        <v>108300</v>
      </c>
      <c r="I119" s="16">
        <f t="shared" si="21"/>
        <v>19000</v>
      </c>
      <c r="J119" s="16">
        <f t="shared" si="21"/>
        <v>12600</v>
      </c>
      <c r="K119" s="16">
        <f t="shared" si="21"/>
        <v>0</v>
      </c>
      <c r="L119" s="16">
        <f t="shared" si="21"/>
        <v>0</v>
      </c>
      <c r="M119" s="16">
        <f t="shared" si="21"/>
        <v>171000</v>
      </c>
      <c r="N119" s="16">
        <f t="shared" si="21"/>
        <v>171000</v>
      </c>
    </row>
    <row r="120" spans="1:14" x14ac:dyDescent="0.25">
      <c r="A120" s="10">
        <v>32</v>
      </c>
      <c r="B120" s="54" t="s">
        <v>41</v>
      </c>
      <c r="C120" s="54"/>
      <c r="D120" s="54"/>
      <c r="E120" s="17">
        <f>SUM(E121:E125)</f>
        <v>146000</v>
      </c>
      <c r="F120" s="17">
        <f>SUM(F121:F125)</f>
        <v>5000</v>
      </c>
      <c r="G120" s="17">
        <f t="shared" ref="G120:L120" si="22">SUM(G121:G125)</f>
        <v>1100</v>
      </c>
      <c r="H120" s="17">
        <f t="shared" si="22"/>
        <v>108300</v>
      </c>
      <c r="I120" s="17">
        <f t="shared" si="22"/>
        <v>19000</v>
      </c>
      <c r="J120" s="17">
        <f t="shared" si="22"/>
        <v>12600</v>
      </c>
      <c r="K120" s="17">
        <f t="shared" si="22"/>
        <v>0</v>
      </c>
      <c r="L120" s="17">
        <f t="shared" si="22"/>
        <v>0</v>
      </c>
      <c r="M120" s="17">
        <v>146000</v>
      </c>
      <c r="N120" s="17">
        <v>146000</v>
      </c>
    </row>
    <row r="121" spans="1:14" x14ac:dyDescent="0.25">
      <c r="A121" s="18">
        <v>321</v>
      </c>
      <c r="B121" s="53" t="s">
        <v>42</v>
      </c>
      <c r="C121" s="53"/>
      <c r="D121" s="53"/>
      <c r="E121" s="19">
        <f>SUM(F121:L121)</f>
        <v>4500</v>
      </c>
      <c r="F121" s="19">
        <v>0</v>
      </c>
      <c r="G121" s="19"/>
      <c r="H121" s="19">
        <v>0</v>
      </c>
      <c r="I121" s="19">
        <v>4000</v>
      </c>
      <c r="J121" s="21">
        <v>500</v>
      </c>
      <c r="K121" s="19"/>
      <c r="L121" s="19"/>
      <c r="M121" s="19"/>
      <c r="N121" s="19"/>
    </row>
    <row r="122" spans="1:14" x14ac:dyDescent="0.25">
      <c r="A122" s="18">
        <v>322</v>
      </c>
      <c r="B122" s="53" t="s">
        <v>43</v>
      </c>
      <c r="C122" s="53"/>
      <c r="D122" s="53"/>
      <c r="E122" s="19">
        <f>SUM(F122:L122)</f>
        <v>14600</v>
      </c>
      <c r="F122" s="19">
        <v>5000</v>
      </c>
      <c r="G122" s="19"/>
      <c r="H122" s="21">
        <v>1900</v>
      </c>
      <c r="I122" s="19">
        <v>0</v>
      </c>
      <c r="J122" s="21">
        <v>7700</v>
      </c>
      <c r="K122" s="19"/>
      <c r="L122" s="19"/>
      <c r="M122" s="19"/>
      <c r="N122" s="19"/>
    </row>
    <row r="123" spans="1:14" x14ac:dyDescent="0.25">
      <c r="A123" s="18">
        <v>323</v>
      </c>
      <c r="B123" s="53" t="s">
        <v>44</v>
      </c>
      <c r="C123" s="53"/>
      <c r="D123" s="53"/>
      <c r="E123" s="19">
        <f>SUM(F123:L123)</f>
        <v>92700</v>
      </c>
      <c r="F123" s="19">
        <v>0</v>
      </c>
      <c r="G123" s="19">
        <v>1100</v>
      </c>
      <c r="H123" s="21">
        <v>87200</v>
      </c>
      <c r="I123" s="19">
        <v>0</v>
      </c>
      <c r="J123" s="21">
        <v>4400</v>
      </c>
      <c r="K123" s="19"/>
      <c r="L123" s="19"/>
      <c r="M123" s="19"/>
      <c r="N123" s="19"/>
    </row>
    <row r="124" spans="1:14" x14ac:dyDescent="0.25">
      <c r="A124" s="18">
        <v>324</v>
      </c>
      <c r="B124" s="53" t="s">
        <v>52</v>
      </c>
      <c r="C124" s="53"/>
      <c r="D124" s="53"/>
      <c r="E124" s="19">
        <f>SUM(F124:L124)</f>
        <v>21700</v>
      </c>
      <c r="F124" s="19">
        <v>0</v>
      </c>
      <c r="G124" s="19"/>
      <c r="H124" s="19">
        <v>6700</v>
      </c>
      <c r="I124" s="19">
        <v>15000</v>
      </c>
      <c r="J124" s="19">
        <v>0</v>
      </c>
      <c r="K124" s="19"/>
      <c r="L124" s="19"/>
      <c r="M124" s="19"/>
      <c r="N124" s="19"/>
    </row>
    <row r="125" spans="1:14" x14ac:dyDescent="0.25">
      <c r="A125" s="18">
        <v>329</v>
      </c>
      <c r="B125" s="53" t="s">
        <v>45</v>
      </c>
      <c r="C125" s="53"/>
      <c r="D125" s="53"/>
      <c r="E125" s="19">
        <f>SUM(F125:L125)</f>
        <v>12500</v>
      </c>
      <c r="F125" s="19">
        <v>0</v>
      </c>
      <c r="G125" s="19"/>
      <c r="H125" s="19">
        <v>12500</v>
      </c>
      <c r="I125" s="19"/>
      <c r="J125" s="19"/>
      <c r="K125" s="19"/>
      <c r="L125" s="19"/>
      <c r="M125" s="19"/>
      <c r="N125" s="19"/>
    </row>
    <row r="126" spans="1:14" x14ac:dyDescent="0.25">
      <c r="A126" s="10">
        <v>37</v>
      </c>
      <c r="B126" s="54" t="s">
        <v>53</v>
      </c>
      <c r="C126" s="54"/>
      <c r="D126" s="54"/>
      <c r="E126" s="17">
        <f>E127</f>
        <v>25000</v>
      </c>
      <c r="F126" s="17">
        <f>F127</f>
        <v>25000</v>
      </c>
      <c r="G126" s="17">
        <f t="shared" ref="G126:L126" si="23">G127</f>
        <v>0</v>
      </c>
      <c r="H126" s="17">
        <f t="shared" si="23"/>
        <v>0</v>
      </c>
      <c r="I126" s="17">
        <f t="shared" si="23"/>
        <v>0</v>
      </c>
      <c r="J126" s="17">
        <f t="shared" si="23"/>
        <v>0</v>
      </c>
      <c r="K126" s="17">
        <f t="shared" si="23"/>
        <v>0</v>
      </c>
      <c r="L126" s="17">
        <f t="shared" si="23"/>
        <v>0</v>
      </c>
      <c r="M126" s="17">
        <v>25000</v>
      </c>
      <c r="N126" s="17">
        <v>25000</v>
      </c>
    </row>
    <row r="127" spans="1:14" x14ac:dyDescent="0.25">
      <c r="A127" s="18">
        <v>372</v>
      </c>
      <c r="B127" s="53" t="s">
        <v>54</v>
      </c>
      <c r="C127" s="53"/>
      <c r="D127" s="53"/>
      <c r="E127" s="19">
        <f>SUM(F127:L127)</f>
        <v>25000</v>
      </c>
      <c r="F127" s="19">
        <v>25000</v>
      </c>
      <c r="G127" s="19"/>
      <c r="H127" s="19"/>
      <c r="I127" s="19"/>
      <c r="J127" s="19"/>
      <c r="K127" s="19"/>
      <c r="L127" s="19"/>
      <c r="M127" s="19"/>
      <c r="N127" s="19"/>
    </row>
    <row r="128" spans="1:14" x14ac:dyDescent="0.25">
      <c r="A128" s="10"/>
      <c r="D128" s="11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x14ac:dyDescent="0.25">
      <c r="A129" s="14" t="s">
        <v>55</v>
      </c>
      <c r="B129" s="56" t="s">
        <v>81</v>
      </c>
      <c r="C129" s="56"/>
      <c r="D129" s="56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x14ac:dyDescent="0.25">
      <c r="A130" s="15">
        <v>3</v>
      </c>
      <c r="B130" s="56" t="s">
        <v>36</v>
      </c>
      <c r="C130" s="56"/>
      <c r="D130" s="56"/>
      <c r="E130" s="16">
        <f>E131+E135+E140</f>
        <v>1753000</v>
      </c>
      <c r="F130" s="16">
        <f>F131+F135+F140</f>
        <v>1077000</v>
      </c>
      <c r="G130" s="16">
        <f t="shared" ref="G130:N130" si="24">G131+G135+G140</f>
        <v>0</v>
      </c>
      <c r="H130" s="16">
        <f t="shared" si="24"/>
        <v>676000</v>
      </c>
      <c r="I130" s="16">
        <f t="shared" si="24"/>
        <v>0</v>
      </c>
      <c r="J130" s="16">
        <f t="shared" si="24"/>
        <v>0</v>
      </c>
      <c r="K130" s="16">
        <f t="shared" si="24"/>
        <v>0</v>
      </c>
      <c r="L130" s="16">
        <f t="shared" si="24"/>
        <v>0</v>
      </c>
      <c r="M130" s="16">
        <f t="shared" si="24"/>
        <v>1753000</v>
      </c>
      <c r="N130" s="16">
        <f t="shared" si="24"/>
        <v>1753000</v>
      </c>
    </row>
    <row r="131" spans="1:14" x14ac:dyDescent="0.25">
      <c r="A131" s="10">
        <v>31</v>
      </c>
      <c r="B131" s="54" t="s">
        <v>37</v>
      </c>
      <c r="C131" s="54"/>
      <c r="D131" s="54"/>
      <c r="E131" s="17">
        <f>SUM(E132:E134)</f>
        <v>1054000</v>
      </c>
      <c r="F131" s="17">
        <f>SUM(F132:F134)</f>
        <v>1054000</v>
      </c>
      <c r="G131" s="17">
        <f t="shared" ref="G131:L131" si="25">SUM(G132:G134)</f>
        <v>0</v>
      </c>
      <c r="H131" s="17">
        <f t="shared" si="25"/>
        <v>0</v>
      </c>
      <c r="I131" s="17">
        <f t="shared" si="25"/>
        <v>0</v>
      </c>
      <c r="J131" s="17">
        <f t="shared" si="25"/>
        <v>0</v>
      </c>
      <c r="K131" s="17">
        <f t="shared" si="25"/>
        <v>0</v>
      </c>
      <c r="L131" s="17">
        <f t="shared" si="25"/>
        <v>0</v>
      </c>
      <c r="M131" s="17">
        <v>1054000</v>
      </c>
      <c r="N131" s="17">
        <v>1054000</v>
      </c>
    </row>
    <row r="132" spans="1:14" x14ac:dyDescent="0.25">
      <c r="A132" s="18">
        <v>311</v>
      </c>
      <c r="B132" s="53" t="s">
        <v>38</v>
      </c>
      <c r="C132" s="53"/>
      <c r="D132" s="53"/>
      <c r="E132" s="19">
        <f>SUM(F132:L132)</f>
        <v>859500</v>
      </c>
      <c r="F132" s="19">
        <v>859500</v>
      </c>
      <c r="G132" s="19"/>
      <c r="H132" s="19"/>
      <c r="I132" s="19"/>
      <c r="J132" s="19"/>
      <c r="K132" s="19"/>
      <c r="L132" s="19"/>
      <c r="M132" s="19"/>
      <c r="N132" s="19"/>
    </row>
    <row r="133" spans="1:14" x14ac:dyDescent="0.25">
      <c r="A133" s="18">
        <v>312</v>
      </c>
      <c r="B133" s="53" t="s">
        <v>39</v>
      </c>
      <c r="C133" s="53"/>
      <c r="D133" s="53"/>
      <c r="E133" s="19">
        <f>SUM(F133:L133)</f>
        <v>52500</v>
      </c>
      <c r="F133" s="19">
        <v>52500</v>
      </c>
      <c r="G133" s="19"/>
      <c r="H133" s="19"/>
      <c r="I133" s="19"/>
      <c r="J133" s="19"/>
      <c r="K133" s="19"/>
      <c r="L133" s="19"/>
      <c r="M133" s="19"/>
      <c r="N133" s="19"/>
    </row>
    <row r="134" spans="1:14" x14ac:dyDescent="0.25">
      <c r="A134" s="18">
        <v>313</v>
      </c>
      <c r="B134" s="53" t="s">
        <v>40</v>
      </c>
      <c r="C134" s="53"/>
      <c r="D134" s="53"/>
      <c r="E134" s="19">
        <f>SUM(F134:L134)</f>
        <v>142000</v>
      </c>
      <c r="F134" s="19">
        <v>142000</v>
      </c>
      <c r="G134" s="19"/>
      <c r="H134" s="19"/>
      <c r="I134" s="19"/>
      <c r="J134" s="19"/>
      <c r="K134" s="19"/>
      <c r="L134" s="19"/>
      <c r="M134" s="19"/>
      <c r="N134" s="19"/>
    </row>
    <row r="135" spans="1:14" x14ac:dyDescent="0.25">
      <c r="A135" s="10">
        <v>32</v>
      </c>
      <c r="B135" s="54" t="s">
        <v>41</v>
      </c>
      <c r="C135" s="54"/>
      <c r="D135" s="54"/>
      <c r="E135" s="17">
        <f>SUM(E136:E139)</f>
        <v>693000</v>
      </c>
      <c r="F135" s="17">
        <f>SUM(F136:F139)</f>
        <v>23000</v>
      </c>
      <c r="G135" s="17">
        <f t="shared" ref="G135:L135" si="26">SUM(G136:G139)</f>
        <v>0</v>
      </c>
      <c r="H135" s="17">
        <f t="shared" si="26"/>
        <v>670000</v>
      </c>
      <c r="I135" s="17">
        <f t="shared" si="26"/>
        <v>0</v>
      </c>
      <c r="J135" s="17">
        <f t="shared" si="26"/>
        <v>0</v>
      </c>
      <c r="K135" s="17">
        <f t="shared" si="26"/>
        <v>0</v>
      </c>
      <c r="L135" s="17">
        <f t="shared" si="26"/>
        <v>0</v>
      </c>
      <c r="M135" s="17">
        <v>693000</v>
      </c>
      <c r="N135" s="17">
        <v>693000</v>
      </c>
    </row>
    <row r="136" spans="1:14" x14ac:dyDescent="0.25">
      <c r="A136" s="18">
        <v>321</v>
      </c>
      <c r="B136" s="53" t="s">
        <v>42</v>
      </c>
      <c r="C136" s="53"/>
      <c r="D136" s="53"/>
      <c r="E136" s="19">
        <f>SUM(F136:L136)</f>
        <v>23000</v>
      </c>
      <c r="F136" s="19">
        <v>13000</v>
      </c>
      <c r="G136" s="19"/>
      <c r="H136" s="19">
        <v>10000</v>
      </c>
      <c r="I136" s="19"/>
      <c r="J136" s="19"/>
      <c r="K136" s="19"/>
      <c r="L136" s="19"/>
      <c r="M136" s="19"/>
      <c r="N136" s="19"/>
    </row>
    <row r="137" spans="1:14" x14ac:dyDescent="0.25">
      <c r="A137" s="18">
        <v>322</v>
      </c>
      <c r="B137" s="53" t="s">
        <v>43</v>
      </c>
      <c r="C137" s="53"/>
      <c r="D137" s="53"/>
      <c r="E137" s="19">
        <f>SUM(F137:L137)</f>
        <v>502000</v>
      </c>
      <c r="F137" s="19">
        <v>0</v>
      </c>
      <c r="G137" s="19"/>
      <c r="H137" s="19">
        <v>502000</v>
      </c>
      <c r="I137" s="19"/>
      <c r="J137" s="19"/>
      <c r="K137" s="19"/>
      <c r="L137" s="19"/>
      <c r="M137" s="19"/>
      <c r="N137" s="19"/>
    </row>
    <row r="138" spans="1:14" x14ac:dyDescent="0.25">
      <c r="A138" s="18">
        <v>323</v>
      </c>
      <c r="B138" s="53" t="s">
        <v>44</v>
      </c>
      <c r="C138" s="53"/>
      <c r="D138" s="53"/>
      <c r="E138" s="19">
        <f>SUM(F138:L138)</f>
        <v>161000</v>
      </c>
      <c r="F138" s="19">
        <v>10000</v>
      </c>
      <c r="G138" s="19"/>
      <c r="H138" s="19">
        <v>151000</v>
      </c>
      <c r="I138" s="19"/>
      <c r="J138" s="19"/>
      <c r="K138" s="19"/>
      <c r="L138" s="19"/>
      <c r="M138" s="19"/>
      <c r="N138" s="19"/>
    </row>
    <row r="139" spans="1:14" x14ac:dyDescent="0.25">
      <c r="A139" s="18">
        <v>329</v>
      </c>
      <c r="B139" s="53" t="s">
        <v>45</v>
      </c>
      <c r="C139" s="53"/>
      <c r="D139" s="53"/>
      <c r="E139" s="19">
        <f>SUM(F139:L139)</f>
        <v>7000</v>
      </c>
      <c r="F139" s="19">
        <v>0</v>
      </c>
      <c r="G139" s="19"/>
      <c r="H139" s="19">
        <v>7000</v>
      </c>
      <c r="I139" s="19"/>
      <c r="J139" s="19"/>
      <c r="K139" s="19"/>
      <c r="L139" s="19"/>
      <c r="M139" s="19"/>
      <c r="N139" s="19"/>
    </row>
    <row r="140" spans="1:14" x14ac:dyDescent="0.25">
      <c r="A140" s="10">
        <v>34</v>
      </c>
      <c r="B140" s="54" t="s">
        <v>46</v>
      </c>
      <c r="C140" s="54"/>
      <c r="D140" s="54"/>
      <c r="E140" s="17">
        <f>E141</f>
        <v>6000</v>
      </c>
      <c r="F140" s="17">
        <f>F141</f>
        <v>0</v>
      </c>
      <c r="G140" s="17">
        <f t="shared" ref="G140:L140" si="27">G141</f>
        <v>0</v>
      </c>
      <c r="H140" s="17">
        <f t="shared" si="27"/>
        <v>6000</v>
      </c>
      <c r="I140" s="17">
        <f t="shared" si="27"/>
        <v>0</v>
      </c>
      <c r="J140" s="17">
        <f t="shared" si="27"/>
        <v>0</v>
      </c>
      <c r="K140" s="17">
        <f t="shared" si="27"/>
        <v>0</v>
      </c>
      <c r="L140" s="17">
        <f t="shared" si="27"/>
        <v>0</v>
      </c>
      <c r="M140" s="17">
        <v>6000</v>
      </c>
      <c r="N140" s="17">
        <v>6000</v>
      </c>
    </row>
    <row r="141" spans="1:14" x14ac:dyDescent="0.25">
      <c r="A141" s="18">
        <v>343</v>
      </c>
      <c r="B141" s="53" t="s">
        <v>47</v>
      </c>
      <c r="C141" s="53"/>
      <c r="D141" s="53"/>
      <c r="E141" s="19">
        <f>SUM(F141:L141)</f>
        <v>6000</v>
      </c>
      <c r="F141" s="19"/>
      <c r="G141" s="19"/>
      <c r="H141" s="19">
        <v>6000</v>
      </c>
      <c r="I141" s="19"/>
      <c r="J141" s="19"/>
      <c r="K141" s="19"/>
      <c r="L141" s="19"/>
      <c r="M141" s="19"/>
      <c r="N141" s="19"/>
    </row>
    <row r="142" spans="1:14" x14ac:dyDescent="0.25">
      <c r="A142" s="10"/>
      <c r="D142" s="11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x14ac:dyDescent="0.25">
      <c r="A143" s="14" t="s">
        <v>56</v>
      </c>
      <c r="B143" s="56" t="s">
        <v>82</v>
      </c>
      <c r="C143" s="56"/>
      <c r="D143" s="56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x14ac:dyDescent="0.25">
      <c r="A144" s="10">
        <v>3</v>
      </c>
      <c r="B144" s="54" t="s">
        <v>36</v>
      </c>
      <c r="C144" s="54"/>
      <c r="D144" s="54"/>
      <c r="E144" s="17">
        <f>E145+E149+E154</f>
        <v>17000</v>
      </c>
      <c r="F144" s="17">
        <f>F145+F149+F154</f>
        <v>0</v>
      </c>
      <c r="G144" s="17">
        <f t="shared" ref="G144:N144" si="28">G145+G149+G154</f>
        <v>0</v>
      </c>
      <c r="H144" s="17">
        <f t="shared" si="28"/>
        <v>0</v>
      </c>
      <c r="I144" s="17">
        <f t="shared" si="28"/>
        <v>17000</v>
      </c>
      <c r="J144" s="17">
        <f t="shared" si="28"/>
        <v>0</v>
      </c>
      <c r="K144" s="17">
        <f t="shared" si="28"/>
        <v>0</v>
      </c>
      <c r="L144" s="17">
        <f t="shared" si="28"/>
        <v>0</v>
      </c>
      <c r="M144" s="17">
        <f t="shared" si="28"/>
        <v>17000</v>
      </c>
      <c r="N144" s="17">
        <f t="shared" si="28"/>
        <v>17000</v>
      </c>
    </row>
    <row r="145" spans="1:14" x14ac:dyDescent="0.25">
      <c r="A145" s="10">
        <v>31</v>
      </c>
      <c r="B145" s="54" t="s">
        <v>37</v>
      </c>
      <c r="C145" s="54"/>
      <c r="D145" s="54"/>
      <c r="E145" s="17">
        <f>SUM(E146:E148)</f>
        <v>0</v>
      </c>
      <c r="F145" s="17">
        <f>SUM(F146:F148)</f>
        <v>0</v>
      </c>
      <c r="G145" s="17">
        <f t="shared" ref="G145:L145" si="29">SUM(G146:G148)</f>
        <v>0</v>
      </c>
      <c r="H145" s="17">
        <f t="shared" si="29"/>
        <v>0</v>
      </c>
      <c r="I145" s="17">
        <f t="shared" si="29"/>
        <v>0</v>
      </c>
      <c r="J145" s="17">
        <f t="shared" si="29"/>
        <v>0</v>
      </c>
      <c r="K145" s="17">
        <f t="shared" si="29"/>
        <v>0</v>
      </c>
      <c r="L145" s="17">
        <f t="shared" si="29"/>
        <v>0</v>
      </c>
      <c r="M145" s="17">
        <v>0</v>
      </c>
      <c r="N145" s="17">
        <v>0</v>
      </c>
    </row>
    <row r="146" spans="1:14" x14ac:dyDescent="0.25">
      <c r="A146" s="18">
        <v>311</v>
      </c>
      <c r="B146" s="53" t="s">
        <v>38</v>
      </c>
      <c r="C146" s="53"/>
      <c r="D146" s="53"/>
      <c r="E146" s="19">
        <f>SUM(F146:L146)</f>
        <v>0</v>
      </c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x14ac:dyDescent="0.25">
      <c r="A147" s="18">
        <v>312</v>
      </c>
      <c r="B147" s="53" t="s">
        <v>39</v>
      </c>
      <c r="C147" s="53"/>
      <c r="D147" s="53"/>
      <c r="E147" s="19">
        <f>SUM(F147:L147)</f>
        <v>0</v>
      </c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x14ac:dyDescent="0.25">
      <c r="A148" s="18">
        <v>313</v>
      </c>
      <c r="B148" s="53" t="s">
        <v>40</v>
      </c>
      <c r="C148" s="53"/>
      <c r="D148" s="53"/>
      <c r="E148" s="19">
        <f>SUM(F148:L148)</f>
        <v>0</v>
      </c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x14ac:dyDescent="0.25">
      <c r="A149" s="10">
        <v>32</v>
      </c>
      <c r="B149" s="54" t="s">
        <v>41</v>
      </c>
      <c r="C149" s="54"/>
      <c r="D149" s="54"/>
      <c r="E149" s="17">
        <f>SUM(E150:E153)</f>
        <v>9000</v>
      </c>
      <c r="F149" s="17">
        <f>SUM(F150:F153)</f>
        <v>0</v>
      </c>
      <c r="G149" s="17">
        <f t="shared" ref="G149:L149" si="30">SUM(G150:G153)</f>
        <v>0</v>
      </c>
      <c r="H149" s="17">
        <f t="shared" si="30"/>
        <v>0</v>
      </c>
      <c r="I149" s="17">
        <f t="shared" si="30"/>
        <v>9000</v>
      </c>
      <c r="J149" s="17">
        <f t="shared" si="30"/>
        <v>0</v>
      </c>
      <c r="K149" s="17">
        <f t="shared" si="30"/>
        <v>0</v>
      </c>
      <c r="L149" s="17">
        <f t="shared" si="30"/>
        <v>0</v>
      </c>
      <c r="M149" s="17">
        <v>9000</v>
      </c>
      <c r="N149" s="17">
        <v>9000</v>
      </c>
    </row>
    <row r="150" spans="1:14" x14ac:dyDescent="0.25">
      <c r="A150" s="18">
        <v>321</v>
      </c>
      <c r="B150" s="53" t="s">
        <v>42</v>
      </c>
      <c r="C150" s="53"/>
      <c r="D150" s="53"/>
      <c r="E150" s="19">
        <f>SUM(F150:L150)</f>
        <v>2000</v>
      </c>
      <c r="F150" s="19"/>
      <c r="G150" s="19"/>
      <c r="H150" s="19"/>
      <c r="I150" s="19">
        <v>2000</v>
      </c>
      <c r="J150" s="19"/>
      <c r="K150" s="19"/>
      <c r="L150" s="19"/>
      <c r="M150" s="19"/>
      <c r="N150" s="19"/>
    </row>
    <row r="151" spans="1:14" x14ac:dyDescent="0.25">
      <c r="A151" s="18">
        <v>322</v>
      </c>
      <c r="B151" s="53" t="s">
        <v>43</v>
      </c>
      <c r="C151" s="53"/>
      <c r="D151" s="53"/>
      <c r="E151" s="19">
        <f>SUM(F151:L151)</f>
        <v>1000</v>
      </c>
      <c r="F151" s="19"/>
      <c r="G151" s="19"/>
      <c r="H151" s="19"/>
      <c r="I151" s="19">
        <v>1000</v>
      </c>
      <c r="J151" s="19"/>
      <c r="K151" s="19"/>
      <c r="L151" s="19"/>
      <c r="M151" s="19"/>
      <c r="N151" s="19"/>
    </row>
    <row r="152" spans="1:14" x14ac:dyDescent="0.25">
      <c r="A152" s="18">
        <v>323</v>
      </c>
      <c r="B152" s="53" t="s">
        <v>44</v>
      </c>
      <c r="C152" s="53"/>
      <c r="D152" s="53"/>
      <c r="E152" s="19">
        <f>SUM(F152:L152)</f>
        <v>6000</v>
      </c>
      <c r="F152" s="19"/>
      <c r="G152" s="19"/>
      <c r="H152" s="19"/>
      <c r="I152" s="19">
        <v>6000</v>
      </c>
      <c r="J152" s="19"/>
      <c r="K152" s="19"/>
      <c r="L152" s="19"/>
      <c r="M152" s="19"/>
      <c r="N152" s="19"/>
    </row>
    <row r="153" spans="1:14" x14ac:dyDescent="0.25">
      <c r="A153" s="18">
        <v>329</v>
      </c>
      <c r="B153" s="53" t="s">
        <v>45</v>
      </c>
      <c r="C153" s="53"/>
      <c r="D153" s="53"/>
      <c r="E153" s="19">
        <f>SUM(F153:L153)</f>
        <v>0</v>
      </c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x14ac:dyDescent="0.25">
      <c r="A154" s="10">
        <v>37</v>
      </c>
      <c r="B154" s="54" t="s">
        <v>53</v>
      </c>
      <c r="C154" s="54"/>
      <c r="D154" s="54"/>
      <c r="E154" s="17">
        <f>E155</f>
        <v>8000</v>
      </c>
      <c r="F154" s="17">
        <f>F155</f>
        <v>0</v>
      </c>
      <c r="G154" s="17">
        <f t="shared" ref="G154:L154" si="31">G155</f>
        <v>0</v>
      </c>
      <c r="H154" s="17">
        <f t="shared" si="31"/>
        <v>0</v>
      </c>
      <c r="I154" s="17">
        <f t="shared" si="31"/>
        <v>8000</v>
      </c>
      <c r="J154" s="17">
        <f t="shared" si="31"/>
        <v>0</v>
      </c>
      <c r="K154" s="17">
        <f t="shared" si="31"/>
        <v>0</v>
      </c>
      <c r="L154" s="17">
        <f t="shared" si="31"/>
        <v>0</v>
      </c>
      <c r="M154" s="17">
        <v>8000</v>
      </c>
      <c r="N154" s="17">
        <v>8000</v>
      </c>
    </row>
    <row r="155" spans="1:14" x14ac:dyDescent="0.25">
      <c r="A155" s="18">
        <v>372</v>
      </c>
      <c r="B155" s="53" t="s">
        <v>54</v>
      </c>
      <c r="C155" s="53"/>
      <c r="D155" s="53"/>
      <c r="E155" s="19">
        <f>SUM(F155:L155)</f>
        <v>8000</v>
      </c>
      <c r="F155" s="19"/>
      <c r="G155" s="19"/>
      <c r="H155" s="19"/>
      <c r="I155" s="19">
        <v>8000</v>
      </c>
      <c r="J155" s="19"/>
      <c r="K155" s="19"/>
      <c r="L155" s="19"/>
      <c r="M155" s="19"/>
      <c r="N155" s="19"/>
    </row>
    <row r="156" spans="1:14" x14ac:dyDescent="0.25">
      <c r="A156" s="10"/>
      <c r="B156" s="26"/>
      <c r="C156" s="26"/>
      <c r="D156" s="27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x14ac:dyDescent="0.25">
      <c r="A157" s="14" t="s">
        <v>57</v>
      </c>
      <c r="B157" s="56" t="s">
        <v>58</v>
      </c>
      <c r="C157" s="56"/>
      <c r="D157" s="56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x14ac:dyDescent="0.25">
      <c r="A158" s="10">
        <v>3</v>
      </c>
      <c r="B158" s="54" t="s">
        <v>36</v>
      </c>
      <c r="C158" s="54"/>
      <c r="D158" s="54"/>
      <c r="E158" s="16">
        <f>E159+E163+E168</f>
        <v>183000</v>
      </c>
      <c r="F158" s="16">
        <f>F159+F163+F168</f>
        <v>183000</v>
      </c>
      <c r="G158" s="16">
        <f t="shared" ref="G158:N158" si="32">G159+G163+G168</f>
        <v>0</v>
      </c>
      <c r="H158" s="16">
        <f t="shared" si="32"/>
        <v>0</v>
      </c>
      <c r="I158" s="16">
        <f t="shared" si="32"/>
        <v>0</v>
      </c>
      <c r="J158" s="16">
        <f t="shared" si="32"/>
        <v>0</v>
      </c>
      <c r="K158" s="16">
        <f t="shared" si="32"/>
        <v>0</v>
      </c>
      <c r="L158" s="16">
        <f t="shared" si="32"/>
        <v>0</v>
      </c>
      <c r="M158" s="16">
        <f t="shared" si="32"/>
        <v>183000</v>
      </c>
      <c r="N158" s="16">
        <f t="shared" si="32"/>
        <v>183000</v>
      </c>
    </row>
    <row r="159" spans="1:14" x14ac:dyDescent="0.25">
      <c r="A159" s="10">
        <v>31</v>
      </c>
      <c r="B159" s="54" t="s">
        <v>37</v>
      </c>
      <c r="C159" s="54"/>
      <c r="D159" s="54"/>
      <c r="E159" s="17">
        <f>SUM(E160:E162)</f>
        <v>179500</v>
      </c>
      <c r="F159" s="17">
        <f>SUM(F160:F162)</f>
        <v>179500</v>
      </c>
      <c r="G159" s="17">
        <f t="shared" ref="G159:L159" si="33">SUM(G160:G162)</f>
        <v>0</v>
      </c>
      <c r="H159" s="17">
        <f t="shared" si="33"/>
        <v>0</v>
      </c>
      <c r="I159" s="17">
        <f t="shared" si="33"/>
        <v>0</v>
      </c>
      <c r="J159" s="17">
        <f t="shared" si="33"/>
        <v>0</v>
      </c>
      <c r="K159" s="17">
        <f t="shared" si="33"/>
        <v>0</v>
      </c>
      <c r="L159" s="17">
        <f t="shared" si="33"/>
        <v>0</v>
      </c>
      <c r="M159" s="17">
        <v>179500</v>
      </c>
      <c r="N159" s="17">
        <v>179500</v>
      </c>
    </row>
    <row r="160" spans="1:14" x14ac:dyDescent="0.25">
      <c r="A160" s="18">
        <v>311</v>
      </c>
      <c r="B160" s="53" t="s">
        <v>38</v>
      </c>
      <c r="C160" s="53"/>
      <c r="D160" s="53"/>
      <c r="E160" s="19">
        <f>SUM(F160:L160)</f>
        <v>147400</v>
      </c>
      <c r="F160" s="19">
        <v>147400</v>
      </c>
      <c r="G160" s="19"/>
      <c r="H160" s="19"/>
      <c r="I160" s="19"/>
      <c r="J160" s="19"/>
      <c r="K160" s="19"/>
      <c r="L160" s="19"/>
      <c r="M160" s="19"/>
      <c r="N160" s="19"/>
    </row>
    <row r="161" spans="1:14" x14ac:dyDescent="0.25">
      <c r="A161" s="18">
        <v>312</v>
      </c>
      <c r="B161" s="53" t="s">
        <v>39</v>
      </c>
      <c r="C161" s="53"/>
      <c r="D161" s="53"/>
      <c r="E161" s="19">
        <f>SUM(F161:L161)</f>
        <v>7800</v>
      </c>
      <c r="F161" s="19">
        <v>7800</v>
      </c>
      <c r="G161" s="19"/>
      <c r="H161" s="19"/>
      <c r="I161" s="19"/>
      <c r="J161" s="19"/>
      <c r="K161" s="19"/>
      <c r="L161" s="19"/>
      <c r="M161" s="19"/>
      <c r="N161" s="19"/>
    </row>
    <row r="162" spans="1:14" x14ac:dyDescent="0.25">
      <c r="A162" s="18">
        <v>313</v>
      </c>
      <c r="B162" s="53" t="s">
        <v>40</v>
      </c>
      <c r="C162" s="53"/>
      <c r="D162" s="53"/>
      <c r="E162" s="19">
        <f>SUM(F162:L162)</f>
        <v>24300</v>
      </c>
      <c r="F162" s="19">
        <v>24300</v>
      </c>
      <c r="G162" s="19"/>
      <c r="H162" s="19"/>
      <c r="I162" s="19"/>
      <c r="J162" s="19"/>
      <c r="K162" s="19"/>
      <c r="L162" s="19"/>
      <c r="M162" s="19"/>
      <c r="N162" s="19"/>
    </row>
    <row r="163" spans="1:14" x14ac:dyDescent="0.25">
      <c r="A163" s="10">
        <v>32</v>
      </c>
      <c r="B163" s="54" t="s">
        <v>41</v>
      </c>
      <c r="C163" s="54"/>
      <c r="D163" s="54"/>
      <c r="E163" s="17">
        <f>SUM(E164:E167)</f>
        <v>3500</v>
      </c>
      <c r="F163" s="17">
        <f>SUM(F164:F167)</f>
        <v>3500</v>
      </c>
      <c r="G163" s="17">
        <f t="shared" ref="G163:L163" si="34">SUM(G164:G167)</f>
        <v>0</v>
      </c>
      <c r="H163" s="17">
        <f t="shared" si="34"/>
        <v>0</v>
      </c>
      <c r="I163" s="17">
        <f t="shared" si="34"/>
        <v>0</v>
      </c>
      <c r="J163" s="17">
        <f t="shared" si="34"/>
        <v>0</v>
      </c>
      <c r="K163" s="17">
        <f t="shared" si="34"/>
        <v>0</v>
      </c>
      <c r="L163" s="17">
        <f t="shared" si="34"/>
        <v>0</v>
      </c>
      <c r="M163" s="17">
        <v>3500</v>
      </c>
      <c r="N163" s="17">
        <v>3500</v>
      </c>
    </row>
    <row r="164" spans="1:14" x14ac:dyDescent="0.25">
      <c r="A164" s="18">
        <v>321</v>
      </c>
      <c r="B164" s="53" t="s">
        <v>42</v>
      </c>
      <c r="C164" s="53"/>
      <c r="D164" s="53"/>
      <c r="E164" s="19">
        <f>SUM(F164:L164)</f>
        <v>2500</v>
      </c>
      <c r="F164" s="19">
        <v>2500</v>
      </c>
      <c r="G164" s="19"/>
      <c r="H164" s="19"/>
      <c r="I164" s="19"/>
      <c r="J164" s="19"/>
      <c r="K164" s="19"/>
      <c r="L164" s="19"/>
      <c r="M164" s="19"/>
      <c r="N164" s="19"/>
    </row>
    <row r="165" spans="1:14" x14ac:dyDescent="0.25">
      <c r="A165" s="18">
        <v>322</v>
      </c>
      <c r="B165" s="53" t="s">
        <v>43</v>
      </c>
      <c r="C165" s="53"/>
      <c r="D165" s="53"/>
      <c r="E165" s="19">
        <f>SUM(F165:L165)</f>
        <v>0</v>
      </c>
      <c r="F165" s="19">
        <v>0</v>
      </c>
      <c r="G165" s="19"/>
      <c r="H165" s="19"/>
      <c r="I165" s="19"/>
      <c r="J165" s="19"/>
      <c r="K165" s="19"/>
      <c r="L165" s="19"/>
      <c r="M165" s="19"/>
      <c r="N165" s="19"/>
    </row>
    <row r="166" spans="1:14" x14ac:dyDescent="0.25">
      <c r="A166" s="18">
        <v>323</v>
      </c>
      <c r="B166" s="53" t="s">
        <v>44</v>
      </c>
      <c r="C166" s="53"/>
      <c r="D166" s="53"/>
      <c r="E166" s="19">
        <f>SUM(F166:L166)</f>
        <v>1000</v>
      </c>
      <c r="F166" s="19">
        <v>1000</v>
      </c>
      <c r="G166" s="19"/>
      <c r="H166" s="19"/>
      <c r="I166" s="19"/>
      <c r="J166" s="19"/>
      <c r="K166" s="19"/>
      <c r="L166" s="19"/>
      <c r="M166" s="19"/>
      <c r="N166" s="19"/>
    </row>
    <row r="167" spans="1:14" x14ac:dyDescent="0.25">
      <c r="A167" s="18">
        <v>329</v>
      </c>
      <c r="B167" s="53" t="s">
        <v>45</v>
      </c>
      <c r="C167" s="53"/>
      <c r="D167" s="53"/>
      <c r="E167" s="19">
        <f>SUM(F167:L167)</f>
        <v>0</v>
      </c>
      <c r="F167" s="19">
        <v>0</v>
      </c>
      <c r="G167" s="19"/>
      <c r="H167" s="19"/>
      <c r="I167" s="19"/>
      <c r="J167" s="19"/>
      <c r="K167" s="19"/>
      <c r="L167" s="19"/>
      <c r="M167" s="19"/>
      <c r="N167" s="19"/>
    </row>
    <row r="168" spans="1:14" x14ac:dyDescent="0.25">
      <c r="A168" s="10">
        <v>34</v>
      </c>
      <c r="B168" s="54" t="s">
        <v>46</v>
      </c>
      <c r="C168" s="54"/>
      <c r="D168" s="54"/>
      <c r="E168" s="17">
        <f>E169</f>
        <v>0</v>
      </c>
      <c r="F168" s="17">
        <f>F169</f>
        <v>0</v>
      </c>
      <c r="G168" s="17">
        <f t="shared" ref="G168:L168" si="35">G169</f>
        <v>0</v>
      </c>
      <c r="H168" s="17">
        <f t="shared" si="35"/>
        <v>0</v>
      </c>
      <c r="I168" s="17">
        <f t="shared" si="35"/>
        <v>0</v>
      </c>
      <c r="J168" s="17">
        <f t="shared" si="35"/>
        <v>0</v>
      </c>
      <c r="K168" s="17">
        <f t="shared" si="35"/>
        <v>0</v>
      </c>
      <c r="L168" s="17">
        <f t="shared" si="35"/>
        <v>0</v>
      </c>
      <c r="M168" s="17">
        <v>0</v>
      </c>
      <c r="N168" s="17">
        <v>0</v>
      </c>
    </row>
    <row r="169" spans="1:14" x14ac:dyDescent="0.25">
      <c r="A169" s="18">
        <v>343</v>
      </c>
      <c r="B169" s="53" t="s">
        <v>47</v>
      </c>
      <c r="C169" s="53"/>
      <c r="D169" s="53"/>
      <c r="E169" s="19">
        <f>SUM(F169:L169)</f>
        <v>0</v>
      </c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x14ac:dyDescent="0.25">
      <c r="A170" s="10"/>
      <c r="B170" s="26"/>
      <c r="C170" s="26"/>
      <c r="D170" s="27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7.25" customHeight="1" x14ac:dyDescent="0.25">
      <c r="A171" s="25" t="s">
        <v>59</v>
      </c>
      <c r="B171" s="56" t="s">
        <v>60</v>
      </c>
      <c r="C171" s="56"/>
      <c r="D171" s="56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x14ac:dyDescent="0.25">
      <c r="A172" s="10">
        <v>3</v>
      </c>
      <c r="B172" s="54" t="s">
        <v>36</v>
      </c>
      <c r="C172" s="54"/>
      <c r="D172" s="54"/>
      <c r="E172" s="16">
        <f>E173+E177+E182</f>
        <v>181500</v>
      </c>
      <c r="F172" s="16">
        <f>F173+F177+F182</f>
        <v>181500</v>
      </c>
      <c r="G172" s="16">
        <f t="shared" ref="G172:L172" si="36">G173+G177+G182</f>
        <v>0</v>
      </c>
      <c r="H172" s="16">
        <f t="shared" si="36"/>
        <v>0</v>
      </c>
      <c r="I172" s="16">
        <f t="shared" si="36"/>
        <v>0</v>
      </c>
      <c r="J172" s="16">
        <f t="shared" si="36"/>
        <v>0</v>
      </c>
      <c r="K172" s="16">
        <f t="shared" si="36"/>
        <v>0</v>
      </c>
      <c r="L172" s="16">
        <f t="shared" si="36"/>
        <v>0</v>
      </c>
      <c r="M172" s="16">
        <f>M173+M177+M182</f>
        <v>181500</v>
      </c>
      <c r="N172" s="16">
        <f>N173+N177+N182</f>
        <v>181500</v>
      </c>
    </row>
    <row r="173" spans="1:14" x14ac:dyDescent="0.25">
      <c r="A173" s="10">
        <v>31</v>
      </c>
      <c r="B173" s="54" t="s">
        <v>37</v>
      </c>
      <c r="C173" s="54"/>
      <c r="D173" s="54"/>
      <c r="E173" s="17">
        <f>SUM(E174:E176)</f>
        <v>169000</v>
      </c>
      <c r="F173" s="17">
        <f>SUM(F174:F176)</f>
        <v>169000</v>
      </c>
      <c r="G173" s="17">
        <f t="shared" ref="G173:L173" si="37">SUM(G174:G176)</f>
        <v>0</v>
      </c>
      <c r="H173" s="17">
        <f t="shared" si="37"/>
        <v>0</v>
      </c>
      <c r="I173" s="17">
        <f t="shared" si="37"/>
        <v>0</v>
      </c>
      <c r="J173" s="17">
        <f t="shared" si="37"/>
        <v>0</v>
      </c>
      <c r="K173" s="17">
        <f t="shared" si="37"/>
        <v>0</v>
      </c>
      <c r="L173" s="17">
        <f t="shared" si="37"/>
        <v>0</v>
      </c>
      <c r="M173" s="17">
        <v>169000</v>
      </c>
      <c r="N173" s="17">
        <v>169000</v>
      </c>
    </row>
    <row r="174" spans="1:14" ht="15" customHeight="1" x14ac:dyDescent="0.25">
      <c r="A174" s="18">
        <v>311</v>
      </c>
      <c r="B174" s="53" t="s">
        <v>38</v>
      </c>
      <c r="C174" s="53"/>
      <c r="D174" s="53"/>
      <c r="E174" s="19">
        <f>SUM(F174:L174)</f>
        <v>125000</v>
      </c>
      <c r="F174" s="19">
        <v>125000</v>
      </c>
      <c r="G174" s="19"/>
      <c r="H174" s="19"/>
      <c r="I174" s="19"/>
      <c r="J174" s="19"/>
      <c r="K174" s="19"/>
      <c r="L174" s="19"/>
      <c r="M174" s="19"/>
      <c r="N174" s="19"/>
    </row>
    <row r="175" spans="1:14" x14ac:dyDescent="0.25">
      <c r="A175" s="18">
        <v>312</v>
      </c>
      <c r="B175" s="53" t="s">
        <v>39</v>
      </c>
      <c r="C175" s="53"/>
      <c r="D175" s="53"/>
      <c r="E175" s="19">
        <f>SUM(F175:L175)</f>
        <v>23000</v>
      </c>
      <c r="F175" s="19">
        <v>23000</v>
      </c>
      <c r="G175" s="19"/>
      <c r="H175" s="19"/>
      <c r="I175" s="19"/>
      <c r="J175" s="19"/>
      <c r="K175" s="19"/>
      <c r="L175" s="19"/>
      <c r="M175" s="19"/>
      <c r="N175" s="19"/>
    </row>
    <row r="176" spans="1:14" x14ac:dyDescent="0.25">
      <c r="A176" s="18">
        <v>313</v>
      </c>
      <c r="B176" s="53" t="s">
        <v>40</v>
      </c>
      <c r="C176" s="53"/>
      <c r="D176" s="53"/>
      <c r="E176" s="19">
        <f>SUM(F176:L176)</f>
        <v>21000</v>
      </c>
      <c r="F176" s="19">
        <v>21000</v>
      </c>
      <c r="G176" s="19"/>
      <c r="H176" s="19"/>
      <c r="I176" s="19"/>
      <c r="J176" s="19"/>
      <c r="K176" s="19"/>
      <c r="L176" s="19"/>
      <c r="M176" s="19"/>
      <c r="N176" s="19"/>
    </row>
    <row r="177" spans="1:14" x14ac:dyDescent="0.25">
      <c r="A177" s="10">
        <v>32</v>
      </c>
      <c r="B177" s="54" t="s">
        <v>41</v>
      </c>
      <c r="C177" s="54"/>
      <c r="D177" s="54"/>
      <c r="E177" s="17">
        <f>SUM(E178:E181)</f>
        <v>12500</v>
      </c>
      <c r="F177" s="17">
        <f>SUM(F178:F181)</f>
        <v>12500</v>
      </c>
      <c r="G177" s="17">
        <f t="shared" ref="G177:L177" si="38">SUM(G178:G181)</f>
        <v>0</v>
      </c>
      <c r="H177" s="17">
        <f t="shared" si="38"/>
        <v>0</v>
      </c>
      <c r="I177" s="17">
        <f t="shared" si="38"/>
        <v>0</v>
      </c>
      <c r="J177" s="17">
        <f t="shared" si="38"/>
        <v>0</v>
      </c>
      <c r="K177" s="17">
        <f t="shared" si="38"/>
        <v>0</v>
      </c>
      <c r="L177" s="17">
        <f t="shared" si="38"/>
        <v>0</v>
      </c>
      <c r="M177" s="17">
        <v>12500</v>
      </c>
      <c r="N177" s="17">
        <v>12500</v>
      </c>
    </row>
    <row r="178" spans="1:14" x14ac:dyDescent="0.25">
      <c r="A178" s="18">
        <v>321</v>
      </c>
      <c r="B178" s="53" t="s">
        <v>42</v>
      </c>
      <c r="C178" s="53"/>
      <c r="D178" s="53"/>
      <c r="E178" s="19">
        <f t="shared" ref="E178:E183" si="39">SUM(F178:L178)</f>
        <v>9500</v>
      </c>
      <c r="F178" s="19">
        <v>9500</v>
      </c>
      <c r="G178" s="19"/>
      <c r="H178" s="19"/>
      <c r="I178" s="19"/>
      <c r="J178" s="19"/>
      <c r="K178" s="19"/>
      <c r="L178" s="19"/>
      <c r="M178" s="19"/>
      <c r="N178" s="19"/>
    </row>
    <row r="179" spans="1:14" x14ac:dyDescent="0.25">
      <c r="A179" s="18">
        <v>322</v>
      </c>
      <c r="B179" s="53" t="s">
        <v>43</v>
      </c>
      <c r="C179" s="53"/>
      <c r="D179" s="53"/>
      <c r="E179" s="19">
        <f t="shared" si="39"/>
        <v>0</v>
      </c>
      <c r="F179" s="19">
        <v>0</v>
      </c>
      <c r="G179" s="19"/>
      <c r="H179" s="19"/>
      <c r="I179" s="19"/>
      <c r="J179" s="19"/>
      <c r="K179" s="19"/>
      <c r="L179" s="19"/>
      <c r="M179" s="19"/>
      <c r="N179" s="19"/>
    </row>
    <row r="180" spans="1:14" x14ac:dyDescent="0.25">
      <c r="A180" s="18">
        <v>323</v>
      </c>
      <c r="B180" s="53" t="s">
        <v>44</v>
      </c>
      <c r="C180" s="53"/>
      <c r="D180" s="53"/>
      <c r="E180" s="19">
        <f t="shared" si="39"/>
        <v>3000</v>
      </c>
      <c r="F180" s="19">
        <v>3000</v>
      </c>
      <c r="G180" s="19"/>
      <c r="H180" s="19"/>
      <c r="I180" s="19"/>
      <c r="J180" s="19"/>
      <c r="K180" s="19"/>
      <c r="L180" s="19"/>
      <c r="M180" s="19"/>
      <c r="N180" s="19"/>
    </row>
    <row r="181" spans="1:14" x14ac:dyDescent="0.25">
      <c r="A181" s="18">
        <v>329</v>
      </c>
      <c r="B181" s="53" t="s">
        <v>45</v>
      </c>
      <c r="C181" s="53"/>
      <c r="D181" s="53"/>
      <c r="E181" s="19">
        <f t="shared" si="39"/>
        <v>0</v>
      </c>
      <c r="F181" s="19">
        <v>0</v>
      </c>
      <c r="G181" s="19"/>
      <c r="H181" s="19"/>
      <c r="I181" s="19"/>
      <c r="J181" s="19"/>
      <c r="K181" s="19"/>
      <c r="L181" s="19"/>
      <c r="M181" s="19"/>
      <c r="N181" s="19"/>
    </row>
    <row r="182" spans="1:14" x14ac:dyDescent="0.25">
      <c r="A182" s="10">
        <v>34</v>
      </c>
      <c r="B182" s="54" t="s">
        <v>46</v>
      </c>
      <c r="C182" s="54"/>
      <c r="D182" s="54"/>
      <c r="E182" s="17">
        <f>E183</f>
        <v>0</v>
      </c>
      <c r="F182" s="17">
        <f>F183</f>
        <v>0</v>
      </c>
      <c r="G182" s="17">
        <f t="shared" ref="G182:L182" si="40">G183</f>
        <v>0</v>
      </c>
      <c r="H182" s="17">
        <f t="shared" si="40"/>
        <v>0</v>
      </c>
      <c r="I182" s="17">
        <f t="shared" si="40"/>
        <v>0</v>
      </c>
      <c r="J182" s="17">
        <f t="shared" si="40"/>
        <v>0</v>
      </c>
      <c r="K182" s="17">
        <f t="shared" si="40"/>
        <v>0</v>
      </c>
      <c r="L182" s="17">
        <f t="shared" si="40"/>
        <v>0</v>
      </c>
      <c r="M182" s="17">
        <v>0</v>
      </c>
      <c r="N182" s="17">
        <v>0</v>
      </c>
    </row>
    <row r="183" spans="1:14" x14ac:dyDescent="0.25">
      <c r="A183" s="18">
        <v>343</v>
      </c>
      <c r="B183" s="53" t="s">
        <v>47</v>
      </c>
      <c r="C183" s="53"/>
      <c r="D183" s="53"/>
      <c r="E183" s="19">
        <f t="shared" si="39"/>
        <v>0</v>
      </c>
      <c r="F183" s="19">
        <v>0</v>
      </c>
      <c r="G183" s="19"/>
      <c r="H183" s="19"/>
      <c r="I183" s="19"/>
      <c r="J183" s="19"/>
      <c r="K183" s="19"/>
      <c r="L183" s="19"/>
      <c r="M183" s="19"/>
      <c r="N183" s="19"/>
    </row>
    <row r="184" spans="1:14" x14ac:dyDescent="0.25">
      <c r="A184" s="10"/>
      <c r="D184" s="11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x14ac:dyDescent="0.25">
      <c r="A185" s="25" t="s">
        <v>61</v>
      </c>
      <c r="B185" s="56" t="s">
        <v>62</v>
      </c>
      <c r="C185" s="56"/>
      <c r="D185" s="56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x14ac:dyDescent="0.25">
      <c r="A186" s="10">
        <v>3</v>
      </c>
      <c r="B186" s="54" t="s">
        <v>36</v>
      </c>
      <c r="C186" s="54"/>
      <c r="D186" s="54"/>
      <c r="E186" s="16">
        <f>E187+E191+E196</f>
        <v>194500</v>
      </c>
      <c r="F186" s="16">
        <f>F187+F191+F196</f>
        <v>194500</v>
      </c>
      <c r="G186" s="16">
        <f t="shared" ref="G186:N186" si="41">G187+G191+G196</f>
        <v>0</v>
      </c>
      <c r="H186" s="16">
        <f t="shared" si="41"/>
        <v>0</v>
      </c>
      <c r="I186" s="16">
        <f t="shared" si="41"/>
        <v>0</v>
      </c>
      <c r="J186" s="16">
        <f t="shared" si="41"/>
        <v>0</v>
      </c>
      <c r="K186" s="16">
        <f t="shared" si="41"/>
        <v>0</v>
      </c>
      <c r="L186" s="16">
        <f t="shared" si="41"/>
        <v>0</v>
      </c>
      <c r="M186" s="16">
        <f t="shared" si="41"/>
        <v>194500</v>
      </c>
      <c r="N186" s="16">
        <f t="shared" si="41"/>
        <v>194500</v>
      </c>
    </row>
    <row r="187" spans="1:14" x14ac:dyDescent="0.25">
      <c r="A187" s="10">
        <v>31</v>
      </c>
      <c r="B187" s="54" t="s">
        <v>37</v>
      </c>
      <c r="C187" s="54"/>
      <c r="D187" s="54"/>
      <c r="E187" s="17">
        <f>SUM(E188:E190)</f>
        <v>180500</v>
      </c>
      <c r="F187" s="17">
        <f>SUM(F188:F190)</f>
        <v>180500</v>
      </c>
      <c r="G187" s="17">
        <f t="shared" ref="G187:L187" si="42">SUM(G188:G190)</f>
        <v>0</v>
      </c>
      <c r="H187" s="17">
        <f t="shared" si="42"/>
        <v>0</v>
      </c>
      <c r="I187" s="17">
        <f t="shared" si="42"/>
        <v>0</v>
      </c>
      <c r="J187" s="17">
        <f t="shared" si="42"/>
        <v>0</v>
      </c>
      <c r="K187" s="17">
        <f t="shared" si="42"/>
        <v>0</v>
      </c>
      <c r="L187" s="17">
        <f t="shared" si="42"/>
        <v>0</v>
      </c>
      <c r="M187" s="17">
        <v>180500</v>
      </c>
      <c r="N187" s="17">
        <v>180500</v>
      </c>
    </row>
    <row r="188" spans="1:14" x14ac:dyDescent="0.25">
      <c r="A188" s="18">
        <v>311</v>
      </c>
      <c r="B188" s="53" t="s">
        <v>38</v>
      </c>
      <c r="C188" s="53"/>
      <c r="D188" s="53"/>
      <c r="E188" s="19">
        <f>SUM(F188:L188)</f>
        <v>149000</v>
      </c>
      <c r="F188" s="19">
        <v>149000</v>
      </c>
      <c r="G188" s="19"/>
      <c r="H188" s="19"/>
      <c r="I188" s="19"/>
      <c r="J188" s="19"/>
      <c r="K188" s="19"/>
      <c r="L188" s="19"/>
      <c r="M188" s="19"/>
      <c r="N188" s="19"/>
    </row>
    <row r="189" spans="1:14" x14ac:dyDescent="0.25">
      <c r="A189" s="18">
        <v>312</v>
      </c>
      <c r="B189" s="53" t="s">
        <v>39</v>
      </c>
      <c r="C189" s="53"/>
      <c r="D189" s="53"/>
      <c r="E189" s="19">
        <f>SUM(F189:L189)</f>
        <v>6500</v>
      </c>
      <c r="F189" s="19">
        <v>6500</v>
      </c>
      <c r="G189" s="19"/>
      <c r="H189" s="19"/>
      <c r="I189" s="19"/>
      <c r="J189" s="19"/>
      <c r="K189" s="19"/>
      <c r="L189" s="19"/>
      <c r="M189" s="19"/>
      <c r="N189" s="19"/>
    </row>
    <row r="190" spans="1:14" x14ac:dyDescent="0.25">
      <c r="A190" s="18">
        <v>313</v>
      </c>
      <c r="B190" s="53" t="s">
        <v>40</v>
      </c>
      <c r="C190" s="53"/>
      <c r="D190" s="53"/>
      <c r="E190" s="19">
        <f>SUM(F190:L190)</f>
        <v>25000</v>
      </c>
      <c r="F190" s="19">
        <v>25000</v>
      </c>
      <c r="G190" s="19"/>
      <c r="H190" s="19"/>
      <c r="I190" s="19"/>
      <c r="J190" s="19"/>
      <c r="K190" s="19"/>
      <c r="L190" s="19"/>
      <c r="M190" s="19"/>
      <c r="N190" s="19"/>
    </row>
    <row r="191" spans="1:14" x14ac:dyDescent="0.25">
      <c r="A191" s="10">
        <v>32</v>
      </c>
      <c r="B191" s="54" t="s">
        <v>41</v>
      </c>
      <c r="C191" s="54"/>
      <c r="D191" s="54"/>
      <c r="E191" s="17">
        <f>SUM(E192:E195)</f>
        <v>14000</v>
      </c>
      <c r="F191" s="17">
        <f>SUM(F192:F195)</f>
        <v>14000</v>
      </c>
      <c r="G191" s="17">
        <f t="shared" ref="G191:L191" si="43">SUM(G192:G195)</f>
        <v>0</v>
      </c>
      <c r="H191" s="17">
        <f t="shared" si="43"/>
        <v>0</v>
      </c>
      <c r="I191" s="17">
        <f t="shared" si="43"/>
        <v>0</v>
      </c>
      <c r="J191" s="17">
        <f t="shared" si="43"/>
        <v>0</v>
      </c>
      <c r="K191" s="17">
        <f t="shared" si="43"/>
        <v>0</v>
      </c>
      <c r="L191" s="17">
        <f t="shared" si="43"/>
        <v>0</v>
      </c>
      <c r="M191" s="17">
        <v>14000</v>
      </c>
      <c r="N191" s="17">
        <v>14000</v>
      </c>
    </row>
    <row r="192" spans="1:14" x14ac:dyDescent="0.25">
      <c r="A192" s="18">
        <v>321</v>
      </c>
      <c r="B192" s="53" t="s">
        <v>42</v>
      </c>
      <c r="C192" s="53"/>
      <c r="D192" s="53"/>
      <c r="E192" s="19">
        <f>SUM(F192:L192)</f>
        <v>10000</v>
      </c>
      <c r="F192" s="19">
        <v>10000</v>
      </c>
      <c r="G192" s="19"/>
      <c r="H192" s="19"/>
      <c r="I192" s="19"/>
      <c r="J192" s="19"/>
      <c r="K192" s="19"/>
      <c r="L192" s="19"/>
      <c r="M192" s="19"/>
      <c r="N192" s="19"/>
    </row>
    <row r="193" spans="1:14" x14ac:dyDescent="0.25">
      <c r="A193" s="18">
        <v>322</v>
      </c>
      <c r="B193" s="53" t="s">
        <v>43</v>
      </c>
      <c r="C193" s="53"/>
      <c r="D193" s="53"/>
      <c r="E193" s="19">
        <f>SUM(F193:L193)</f>
        <v>0</v>
      </c>
      <c r="F193" s="19">
        <v>0</v>
      </c>
      <c r="G193" s="19"/>
      <c r="H193" s="19"/>
      <c r="I193" s="19"/>
      <c r="J193" s="19"/>
      <c r="K193" s="19"/>
      <c r="L193" s="19"/>
      <c r="M193" s="19"/>
      <c r="N193" s="19"/>
    </row>
    <row r="194" spans="1:14" x14ac:dyDescent="0.25">
      <c r="A194" s="18">
        <v>323</v>
      </c>
      <c r="B194" s="53" t="s">
        <v>44</v>
      </c>
      <c r="C194" s="53"/>
      <c r="D194" s="53"/>
      <c r="E194" s="19">
        <f>SUM(F194:L194)</f>
        <v>4000</v>
      </c>
      <c r="F194" s="19">
        <v>4000</v>
      </c>
      <c r="G194" s="19"/>
      <c r="H194" s="19"/>
      <c r="I194" s="19"/>
      <c r="J194" s="19"/>
      <c r="K194" s="19"/>
      <c r="L194" s="19"/>
      <c r="M194" s="19"/>
      <c r="N194" s="19"/>
    </row>
    <row r="195" spans="1:14" x14ac:dyDescent="0.25">
      <c r="A195" s="18">
        <v>329</v>
      </c>
      <c r="B195" s="53" t="s">
        <v>45</v>
      </c>
      <c r="C195" s="53"/>
      <c r="D195" s="53"/>
      <c r="E195" s="19">
        <f>SUM(F195:L195)</f>
        <v>0</v>
      </c>
      <c r="F195" s="19">
        <v>0</v>
      </c>
      <c r="G195" s="19"/>
      <c r="H195" s="19"/>
      <c r="I195" s="19"/>
      <c r="J195" s="19"/>
      <c r="K195" s="19"/>
      <c r="L195" s="19"/>
      <c r="M195" s="19"/>
      <c r="N195" s="19"/>
    </row>
    <row r="196" spans="1:14" x14ac:dyDescent="0.25">
      <c r="A196" s="10">
        <v>34</v>
      </c>
      <c r="B196" s="54" t="s">
        <v>46</v>
      </c>
      <c r="C196" s="54"/>
      <c r="D196" s="54"/>
      <c r="E196" s="17">
        <f>E197</f>
        <v>0</v>
      </c>
      <c r="F196" s="17">
        <f>F197</f>
        <v>0</v>
      </c>
      <c r="G196" s="17">
        <f t="shared" ref="G196:L196" si="44">G197</f>
        <v>0</v>
      </c>
      <c r="H196" s="17">
        <f t="shared" si="44"/>
        <v>0</v>
      </c>
      <c r="I196" s="17">
        <f t="shared" si="44"/>
        <v>0</v>
      </c>
      <c r="J196" s="17">
        <f t="shared" si="44"/>
        <v>0</v>
      </c>
      <c r="K196" s="17">
        <f t="shared" si="44"/>
        <v>0</v>
      </c>
      <c r="L196" s="17">
        <f t="shared" si="44"/>
        <v>0</v>
      </c>
      <c r="M196" s="17">
        <v>0</v>
      </c>
      <c r="N196" s="17">
        <v>0</v>
      </c>
    </row>
    <row r="197" spans="1:14" x14ac:dyDescent="0.25">
      <c r="A197" s="18">
        <v>343</v>
      </c>
      <c r="B197" s="53" t="s">
        <v>47</v>
      </c>
      <c r="C197" s="53"/>
      <c r="D197" s="53"/>
      <c r="E197" s="19">
        <f>SUM(F197:L197)</f>
        <v>0</v>
      </c>
      <c r="F197" s="19">
        <v>0</v>
      </c>
      <c r="G197" s="19"/>
      <c r="H197" s="19"/>
      <c r="I197" s="19"/>
      <c r="J197" s="19"/>
      <c r="K197" s="19"/>
      <c r="L197" s="19"/>
      <c r="M197" s="19"/>
      <c r="N197" s="19"/>
    </row>
    <row r="198" spans="1:14" x14ac:dyDescent="0.25">
      <c r="A198" s="10"/>
      <c r="D198" s="11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x14ac:dyDescent="0.25">
      <c r="A199" s="14" t="s">
        <v>63</v>
      </c>
      <c r="B199" s="56" t="s">
        <v>64</v>
      </c>
      <c r="C199" s="56"/>
      <c r="D199" s="56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x14ac:dyDescent="0.25">
      <c r="A200" s="10">
        <v>3</v>
      </c>
      <c r="B200" s="54" t="s">
        <v>36</v>
      </c>
      <c r="C200" s="54"/>
      <c r="D200" s="54"/>
      <c r="E200" s="16">
        <f>E201+E205+E210</f>
        <v>38000</v>
      </c>
      <c r="F200" s="16">
        <f>F201+F205+F210</f>
        <v>13000</v>
      </c>
      <c r="G200" s="16">
        <f t="shared" ref="G200:N200" si="45">G201+G205+G210</f>
        <v>0</v>
      </c>
      <c r="H200" s="16">
        <f t="shared" si="45"/>
        <v>20000</v>
      </c>
      <c r="I200" s="16">
        <f t="shared" si="45"/>
        <v>0</v>
      </c>
      <c r="J200" s="16">
        <f t="shared" si="45"/>
        <v>5000</v>
      </c>
      <c r="K200" s="16">
        <f t="shared" si="45"/>
        <v>0</v>
      </c>
      <c r="L200" s="16">
        <f t="shared" si="45"/>
        <v>0</v>
      </c>
      <c r="M200" s="16">
        <f t="shared" si="45"/>
        <v>38000</v>
      </c>
      <c r="N200" s="16">
        <f t="shared" si="45"/>
        <v>38000</v>
      </c>
    </row>
    <row r="201" spans="1:14" x14ac:dyDescent="0.25">
      <c r="A201" s="10">
        <v>31</v>
      </c>
      <c r="B201" s="54" t="s">
        <v>37</v>
      </c>
      <c r="C201" s="54"/>
      <c r="D201" s="54"/>
      <c r="E201" s="17">
        <f>SUM(E202:E204)</f>
        <v>0</v>
      </c>
      <c r="F201" s="17">
        <f>SUM(F202:F204)</f>
        <v>0</v>
      </c>
      <c r="G201" s="17"/>
      <c r="H201" s="17"/>
      <c r="I201" s="17"/>
      <c r="J201" s="17"/>
      <c r="K201" s="17"/>
      <c r="L201" s="17"/>
      <c r="M201" s="17"/>
      <c r="N201" s="17"/>
    </row>
    <row r="202" spans="1:14" x14ac:dyDescent="0.25">
      <c r="A202" s="18">
        <v>311</v>
      </c>
      <c r="B202" s="53" t="s">
        <v>38</v>
      </c>
      <c r="C202" s="53"/>
      <c r="D202" s="53"/>
      <c r="E202" s="19">
        <f>SUM(F202:L202)</f>
        <v>0</v>
      </c>
      <c r="F202" s="19">
        <v>0</v>
      </c>
      <c r="G202" s="19"/>
      <c r="H202" s="19"/>
      <c r="I202" s="19"/>
      <c r="J202" s="19"/>
      <c r="K202" s="19"/>
      <c r="L202" s="19"/>
      <c r="M202" s="19"/>
      <c r="N202" s="19"/>
    </row>
    <row r="203" spans="1:14" x14ac:dyDescent="0.25">
      <c r="A203" s="18">
        <v>312</v>
      </c>
      <c r="B203" s="53" t="s">
        <v>39</v>
      </c>
      <c r="C203" s="53"/>
      <c r="D203" s="53"/>
      <c r="E203" s="19">
        <f>SUM(F203:L203)</f>
        <v>0</v>
      </c>
      <c r="F203" s="19">
        <v>0</v>
      </c>
      <c r="G203" s="19"/>
      <c r="H203" s="19"/>
      <c r="I203" s="19"/>
      <c r="J203" s="19"/>
      <c r="K203" s="19"/>
      <c r="L203" s="19"/>
      <c r="M203" s="19"/>
      <c r="N203" s="19"/>
    </row>
    <row r="204" spans="1:14" x14ac:dyDescent="0.25">
      <c r="A204" s="18">
        <v>313</v>
      </c>
      <c r="B204" s="53" t="s">
        <v>40</v>
      </c>
      <c r="C204" s="53"/>
      <c r="D204" s="53"/>
      <c r="E204" s="19">
        <f>SUM(F204:L204)</f>
        <v>0</v>
      </c>
      <c r="F204" s="19">
        <v>0</v>
      </c>
      <c r="G204" s="19"/>
      <c r="H204" s="19"/>
      <c r="I204" s="19"/>
      <c r="J204" s="19"/>
      <c r="K204" s="19"/>
      <c r="L204" s="19"/>
      <c r="M204" s="19"/>
      <c r="N204" s="19"/>
    </row>
    <row r="205" spans="1:14" x14ac:dyDescent="0.25">
      <c r="A205" s="10">
        <v>32</v>
      </c>
      <c r="B205" s="54" t="s">
        <v>41</v>
      </c>
      <c r="C205" s="54"/>
      <c r="D205" s="54"/>
      <c r="E205" s="17">
        <f>SUM(E206:E209)</f>
        <v>38000</v>
      </c>
      <c r="F205" s="17">
        <f>SUM(F206:F209)</f>
        <v>13000</v>
      </c>
      <c r="G205" s="17">
        <f t="shared" ref="G205:L205" si="46">SUM(G206:G209)</f>
        <v>0</v>
      </c>
      <c r="H205" s="17">
        <f t="shared" si="46"/>
        <v>20000</v>
      </c>
      <c r="I205" s="17">
        <f t="shared" si="46"/>
        <v>0</v>
      </c>
      <c r="J205" s="17">
        <f t="shared" si="46"/>
        <v>5000</v>
      </c>
      <c r="K205" s="17">
        <f t="shared" si="46"/>
        <v>0</v>
      </c>
      <c r="L205" s="17">
        <f t="shared" si="46"/>
        <v>0</v>
      </c>
      <c r="M205" s="17">
        <v>38000</v>
      </c>
      <c r="N205" s="17">
        <v>38000</v>
      </c>
    </row>
    <row r="206" spans="1:14" x14ac:dyDescent="0.25">
      <c r="A206" s="18">
        <v>321</v>
      </c>
      <c r="B206" s="53" t="s">
        <v>42</v>
      </c>
      <c r="C206" s="53"/>
      <c r="D206" s="53"/>
      <c r="E206" s="19">
        <f>SUM(F206:L206)</f>
        <v>1000</v>
      </c>
      <c r="F206" s="19">
        <v>0</v>
      </c>
      <c r="G206" s="19"/>
      <c r="H206" s="19"/>
      <c r="I206" s="19"/>
      <c r="J206" s="19">
        <v>1000</v>
      </c>
      <c r="K206" s="19"/>
      <c r="L206" s="19"/>
      <c r="M206" s="19"/>
      <c r="N206" s="19"/>
    </row>
    <row r="207" spans="1:14" x14ac:dyDescent="0.25">
      <c r="A207" s="18">
        <v>322</v>
      </c>
      <c r="B207" s="53" t="s">
        <v>43</v>
      </c>
      <c r="C207" s="53"/>
      <c r="D207" s="53"/>
      <c r="E207" s="19">
        <f>SUM(F207:L207)</f>
        <v>4000</v>
      </c>
      <c r="F207" s="19">
        <v>0</v>
      </c>
      <c r="G207" s="19"/>
      <c r="H207" s="19"/>
      <c r="I207" s="19"/>
      <c r="J207" s="19">
        <v>4000</v>
      </c>
      <c r="K207" s="19"/>
      <c r="L207" s="19"/>
      <c r="M207" s="19"/>
      <c r="N207" s="19"/>
    </row>
    <row r="208" spans="1:14" x14ac:dyDescent="0.25">
      <c r="A208" s="18">
        <v>323</v>
      </c>
      <c r="B208" s="53" t="s">
        <v>44</v>
      </c>
      <c r="C208" s="53"/>
      <c r="D208" s="53"/>
      <c r="E208" s="19">
        <f>SUM(F208:L208)</f>
        <v>33000</v>
      </c>
      <c r="F208" s="19">
        <v>13000</v>
      </c>
      <c r="G208" s="19"/>
      <c r="H208" s="19">
        <v>20000</v>
      </c>
      <c r="I208" s="19"/>
      <c r="J208" s="19"/>
      <c r="K208" s="19"/>
      <c r="L208" s="19"/>
      <c r="M208" s="19"/>
      <c r="N208" s="19"/>
    </row>
    <row r="209" spans="1:14" x14ac:dyDescent="0.25">
      <c r="A209" s="18">
        <v>329</v>
      </c>
      <c r="B209" s="53" t="s">
        <v>45</v>
      </c>
      <c r="C209" s="53"/>
      <c r="D209" s="53"/>
      <c r="E209" s="19">
        <f>SUM(F209:L209)</f>
        <v>0</v>
      </c>
      <c r="F209" s="19">
        <v>0</v>
      </c>
      <c r="G209" s="19"/>
      <c r="H209" s="19"/>
      <c r="I209" s="19"/>
      <c r="J209" s="19"/>
      <c r="K209" s="19"/>
      <c r="L209" s="19"/>
      <c r="M209" s="19"/>
      <c r="N209" s="19"/>
    </row>
    <row r="210" spans="1:14" x14ac:dyDescent="0.25">
      <c r="A210" s="10">
        <v>34</v>
      </c>
      <c r="B210" s="54" t="s">
        <v>46</v>
      </c>
      <c r="C210" s="54"/>
      <c r="D210" s="54"/>
      <c r="E210" s="17">
        <f>E211</f>
        <v>0</v>
      </c>
      <c r="F210" s="17">
        <f>F211</f>
        <v>0</v>
      </c>
      <c r="G210" s="17">
        <f t="shared" ref="G210:N210" si="47">G211</f>
        <v>0</v>
      </c>
      <c r="H210" s="17">
        <f t="shared" si="47"/>
        <v>0</v>
      </c>
      <c r="I210" s="17">
        <f t="shared" si="47"/>
        <v>0</v>
      </c>
      <c r="J210" s="17">
        <f t="shared" si="47"/>
        <v>0</v>
      </c>
      <c r="K210" s="17">
        <f t="shared" si="47"/>
        <v>0</v>
      </c>
      <c r="L210" s="17">
        <f t="shared" si="47"/>
        <v>0</v>
      </c>
      <c r="M210" s="17">
        <f t="shared" si="47"/>
        <v>0</v>
      </c>
      <c r="N210" s="17">
        <f t="shared" si="47"/>
        <v>0</v>
      </c>
    </row>
    <row r="211" spans="1:14" x14ac:dyDescent="0.25">
      <c r="A211" s="18">
        <v>343</v>
      </c>
      <c r="B211" s="53" t="s">
        <v>47</v>
      </c>
      <c r="C211" s="53"/>
      <c r="D211" s="53"/>
      <c r="E211" s="19">
        <f>SUM(F211:L211)</f>
        <v>0</v>
      </c>
      <c r="F211" s="19">
        <v>0</v>
      </c>
      <c r="G211" s="19"/>
      <c r="H211" s="19"/>
      <c r="I211" s="19"/>
      <c r="J211" s="19"/>
      <c r="K211" s="19"/>
      <c r="L211" s="19"/>
      <c r="M211" s="19"/>
      <c r="N211" s="19"/>
    </row>
    <row r="212" spans="1:14" x14ac:dyDescent="0.25">
      <c r="A212" s="10"/>
      <c r="D212" s="11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x14ac:dyDescent="0.25">
      <c r="A213" s="14" t="s">
        <v>65</v>
      </c>
      <c r="B213" s="56" t="s">
        <v>83</v>
      </c>
      <c r="C213" s="56"/>
      <c r="D213" s="56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10">
        <v>3</v>
      </c>
      <c r="B214" s="54" t="s">
        <v>36</v>
      </c>
      <c r="C214" s="54"/>
      <c r="D214" s="54"/>
      <c r="E214" s="16">
        <f>E215+E219+E224</f>
        <v>90100</v>
      </c>
      <c r="F214" s="16">
        <f t="shared" ref="F214:N214" si="48">F215+F219+F224</f>
        <v>87100</v>
      </c>
      <c r="G214" s="16">
        <f t="shared" si="48"/>
        <v>0</v>
      </c>
      <c r="H214" s="16">
        <f t="shared" si="48"/>
        <v>0</v>
      </c>
      <c r="I214" s="16">
        <f t="shared" si="48"/>
        <v>0</v>
      </c>
      <c r="J214" s="16">
        <f t="shared" si="48"/>
        <v>3000</v>
      </c>
      <c r="K214" s="16">
        <f t="shared" si="48"/>
        <v>0</v>
      </c>
      <c r="L214" s="16">
        <f t="shared" si="48"/>
        <v>0</v>
      </c>
      <c r="M214" s="16">
        <f t="shared" si="48"/>
        <v>90100</v>
      </c>
      <c r="N214" s="16">
        <f t="shared" si="48"/>
        <v>90100</v>
      </c>
    </row>
    <row r="215" spans="1:14" x14ac:dyDescent="0.25">
      <c r="A215" s="10">
        <v>31</v>
      </c>
      <c r="B215" s="54" t="s">
        <v>37</v>
      </c>
      <c r="C215" s="54"/>
      <c r="D215" s="54"/>
      <c r="E215" s="17">
        <f>SUM(E216:E218)</f>
        <v>14500</v>
      </c>
      <c r="F215" s="17">
        <f>SUM(F216:F218)</f>
        <v>14500</v>
      </c>
      <c r="G215" s="17">
        <f t="shared" ref="G215:L215" si="49">SUM(G216:G218)</f>
        <v>0</v>
      </c>
      <c r="H215" s="17">
        <f t="shared" si="49"/>
        <v>0</v>
      </c>
      <c r="I215" s="17">
        <f t="shared" si="49"/>
        <v>0</v>
      </c>
      <c r="J215" s="17">
        <f t="shared" si="49"/>
        <v>0</v>
      </c>
      <c r="K215" s="17">
        <f t="shared" si="49"/>
        <v>0</v>
      </c>
      <c r="L215" s="17">
        <f t="shared" si="49"/>
        <v>0</v>
      </c>
      <c r="M215" s="17">
        <v>14500</v>
      </c>
      <c r="N215" s="17">
        <v>14500</v>
      </c>
    </row>
    <row r="216" spans="1:14" x14ac:dyDescent="0.25">
      <c r="A216" s="18">
        <v>311</v>
      </c>
      <c r="B216" s="53" t="s">
        <v>38</v>
      </c>
      <c r="C216" s="53"/>
      <c r="D216" s="53"/>
      <c r="E216" s="19">
        <f>SUM(F216:L216)</f>
        <v>12500</v>
      </c>
      <c r="F216" s="19">
        <v>12500</v>
      </c>
      <c r="G216" s="19"/>
      <c r="H216" s="19"/>
      <c r="I216" s="19"/>
      <c r="J216" s="19"/>
      <c r="K216" s="19"/>
      <c r="L216" s="19"/>
      <c r="M216" s="19"/>
      <c r="N216" s="19"/>
    </row>
    <row r="217" spans="1:14" x14ac:dyDescent="0.25">
      <c r="A217" s="18">
        <v>312</v>
      </c>
      <c r="B217" s="53" t="s">
        <v>39</v>
      </c>
      <c r="C217" s="53"/>
      <c r="D217" s="53"/>
      <c r="E217" s="19">
        <f>SUM(F217:L217)</f>
        <v>0</v>
      </c>
      <c r="F217" s="19">
        <v>0</v>
      </c>
      <c r="G217" s="19"/>
      <c r="H217" s="19"/>
      <c r="I217" s="19"/>
      <c r="J217" s="19"/>
      <c r="K217" s="19"/>
      <c r="L217" s="19"/>
      <c r="M217" s="19"/>
      <c r="N217" s="19"/>
    </row>
    <row r="218" spans="1:14" x14ac:dyDescent="0.25">
      <c r="A218" s="18">
        <v>313</v>
      </c>
      <c r="B218" s="53" t="s">
        <v>40</v>
      </c>
      <c r="C218" s="53"/>
      <c r="D218" s="53"/>
      <c r="E218" s="19">
        <f>SUM(F218:L218)</f>
        <v>2000</v>
      </c>
      <c r="F218" s="19">
        <v>2000</v>
      </c>
      <c r="G218" s="19"/>
      <c r="H218" s="19"/>
      <c r="I218" s="19"/>
      <c r="J218" s="19"/>
      <c r="K218" s="19"/>
      <c r="L218" s="19"/>
      <c r="M218" s="19"/>
      <c r="N218" s="19"/>
    </row>
    <row r="219" spans="1:14" x14ac:dyDescent="0.25">
      <c r="A219" s="10">
        <v>32</v>
      </c>
      <c r="B219" s="54" t="s">
        <v>41</v>
      </c>
      <c r="C219" s="54"/>
      <c r="D219" s="54"/>
      <c r="E219" s="17">
        <f t="shared" ref="E219:L219" si="50">SUM(E220:E223)</f>
        <v>75600</v>
      </c>
      <c r="F219" s="17">
        <f t="shared" si="50"/>
        <v>72600</v>
      </c>
      <c r="G219" s="17">
        <f t="shared" si="50"/>
        <v>0</v>
      </c>
      <c r="H219" s="17">
        <f t="shared" si="50"/>
        <v>0</v>
      </c>
      <c r="I219" s="17">
        <f t="shared" si="50"/>
        <v>0</v>
      </c>
      <c r="J219" s="17">
        <f t="shared" si="50"/>
        <v>3000</v>
      </c>
      <c r="K219" s="17">
        <f t="shared" si="50"/>
        <v>0</v>
      </c>
      <c r="L219" s="17">
        <f t="shared" si="50"/>
        <v>0</v>
      </c>
      <c r="M219" s="17">
        <v>75600</v>
      </c>
      <c r="N219" s="17">
        <v>75600</v>
      </c>
    </row>
    <row r="220" spans="1:14" x14ac:dyDescent="0.25">
      <c r="A220" s="18">
        <v>321</v>
      </c>
      <c r="B220" s="53" t="s">
        <v>42</v>
      </c>
      <c r="C220" s="53"/>
      <c r="D220" s="53"/>
      <c r="E220" s="19">
        <f>SUM(F220:L220)</f>
        <v>0</v>
      </c>
      <c r="F220" s="19">
        <v>0</v>
      </c>
      <c r="G220" s="19"/>
      <c r="H220" s="19"/>
      <c r="I220" s="19"/>
      <c r="J220" s="19"/>
      <c r="K220" s="19"/>
      <c r="L220" s="19"/>
      <c r="M220" s="19"/>
      <c r="N220" s="19"/>
    </row>
    <row r="221" spans="1:14" x14ac:dyDescent="0.25">
      <c r="A221" s="18">
        <v>322</v>
      </c>
      <c r="B221" s="53" t="s">
        <v>43</v>
      </c>
      <c r="C221" s="53"/>
      <c r="D221" s="53"/>
      <c r="E221" s="19">
        <f>SUM(F221:L221)</f>
        <v>22100</v>
      </c>
      <c r="F221" s="19">
        <v>22100</v>
      </c>
      <c r="G221" s="19"/>
      <c r="H221" s="19"/>
      <c r="I221" s="19"/>
      <c r="J221" s="19"/>
      <c r="K221" s="19"/>
      <c r="L221" s="19"/>
      <c r="M221" s="19"/>
      <c r="N221" s="19"/>
    </row>
    <row r="222" spans="1:14" x14ac:dyDescent="0.25">
      <c r="A222" s="18">
        <v>323</v>
      </c>
      <c r="B222" s="53" t="s">
        <v>44</v>
      </c>
      <c r="C222" s="53"/>
      <c r="D222" s="53"/>
      <c r="E222" s="19">
        <f>SUM(F222:L222)</f>
        <v>53500</v>
      </c>
      <c r="F222" s="19">
        <v>50500</v>
      </c>
      <c r="G222" s="19"/>
      <c r="H222" s="19"/>
      <c r="I222" s="19"/>
      <c r="J222" s="19">
        <v>3000</v>
      </c>
      <c r="K222" s="19"/>
      <c r="L222" s="19"/>
      <c r="M222" s="19"/>
      <c r="N222" s="19"/>
    </row>
    <row r="223" spans="1:14" ht="16.5" customHeight="1" x14ac:dyDescent="0.25">
      <c r="A223" s="18">
        <v>329</v>
      </c>
      <c r="B223" s="55" t="s">
        <v>45</v>
      </c>
      <c r="C223" s="55"/>
      <c r="D223" s="55"/>
      <c r="E223" s="19">
        <f>SUM(F223:L223)</f>
        <v>0</v>
      </c>
      <c r="F223" s="19">
        <v>0</v>
      </c>
      <c r="G223" s="19"/>
      <c r="H223" s="19"/>
      <c r="I223" s="19"/>
      <c r="J223" s="19"/>
      <c r="K223" s="19"/>
      <c r="L223" s="19"/>
      <c r="M223" s="19"/>
      <c r="N223" s="19"/>
    </row>
    <row r="224" spans="1:14" x14ac:dyDescent="0.25">
      <c r="A224" s="10">
        <v>34</v>
      </c>
      <c r="B224" s="54" t="s">
        <v>46</v>
      </c>
      <c r="C224" s="54"/>
      <c r="D224" s="54"/>
      <c r="E224" s="17">
        <f t="shared" ref="E224:N224" si="51">E225</f>
        <v>0</v>
      </c>
      <c r="F224" s="17">
        <f t="shared" si="51"/>
        <v>0</v>
      </c>
      <c r="G224" s="17">
        <f t="shared" si="51"/>
        <v>0</v>
      </c>
      <c r="H224" s="17">
        <f t="shared" si="51"/>
        <v>0</v>
      </c>
      <c r="I224" s="17">
        <f t="shared" si="51"/>
        <v>0</v>
      </c>
      <c r="J224" s="17">
        <f t="shared" si="51"/>
        <v>0</v>
      </c>
      <c r="K224" s="17">
        <f t="shared" si="51"/>
        <v>0</v>
      </c>
      <c r="L224" s="17">
        <f t="shared" si="51"/>
        <v>0</v>
      </c>
      <c r="M224" s="17">
        <f t="shared" si="51"/>
        <v>0</v>
      </c>
      <c r="N224" s="17">
        <f t="shared" si="51"/>
        <v>0</v>
      </c>
    </row>
    <row r="225" spans="1:14" x14ac:dyDescent="0.25">
      <c r="A225" s="18">
        <v>343</v>
      </c>
      <c r="B225" s="53" t="s">
        <v>47</v>
      </c>
      <c r="C225" s="53"/>
      <c r="D225" s="53"/>
      <c r="E225" s="19">
        <f>SUM(F225:L225)</f>
        <v>0</v>
      </c>
      <c r="F225" s="19">
        <v>0</v>
      </c>
      <c r="G225" s="19"/>
      <c r="H225" s="19"/>
      <c r="I225" s="19"/>
      <c r="J225" s="19"/>
      <c r="K225" s="19"/>
      <c r="L225" s="19"/>
      <c r="M225" s="19"/>
      <c r="N225" s="19"/>
    </row>
    <row r="226" spans="1:14" x14ac:dyDescent="0.25">
      <c r="A226" s="10"/>
      <c r="B226" s="26"/>
      <c r="C226" s="26"/>
      <c r="D226" s="27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14" t="s">
        <v>66</v>
      </c>
      <c r="B227" s="56" t="s">
        <v>80</v>
      </c>
      <c r="C227" s="56"/>
      <c r="D227" s="56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10">
        <v>3</v>
      </c>
      <c r="B228" s="54" t="s">
        <v>36</v>
      </c>
      <c r="C228" s="54"/>
      <c r="D228" s="54"/>
      <c r="E228" s="16">
        <f>E229+E233+E238</f>
        <v>38000</v>
      </c>
      <c r="F228" s="16">
        <f t="shared" ref="F228:N228" si="52">F229+F233+F238</f>
        <v>38000</v>
      </c>
      <c r="G228" s="16">
        <f t="shared" si="52"/>
        <v>0</v>
      </c>
      <c r="H228" s="16">
        <f t="shared" si="52"/>
        <v>0</v>
      </c>
      <c r="I228" s="16">
        <f t="shared" si="52"/>
        <v>0</v>
      </c>
      <c r="J228" s="16">
        <f t="shared" si="52"/>
        <v>0</v>
      </c>
      <c r="K228" s="16">
        <f t="shared" si="52"/>
        <v>0</v>
      </c>
      <c r="L228" s="16">
        <f t="shared" si="52"/>
        <v>0</v>
      </c>
      <c r="M228" s="16">
        <f t="shared" si="52"/>
        <v>38000</v>
      </c>
      <c r="N228" s="16">
        <f t="shared" si="52"/>
        <v>38000</v>
      </c>
    </row>
    <row r="229" spans="1:14" x14ac:dyDescent="0.25">
      <c r="A229" s="10">
        <v>31</v>
      </c>
      <c r="B229" s="54" t="s">
        <v>37</v>
      </c>
      <c r="C229" s="54"/>
      <c r="D229" s="54"/>
      <c r="E229" s="17">
        <f>SUM(E230:E232)</f>
        <v>0</v>
      </c>
      <c r="F229" s="17">
        <f t="shared" ref="F229:L229" si="53">SUM(F230:F232)</f>
        <v>0</v>
      </c>
      <c r="G229" s="17">
        <f t="shared" si="53"/>
        <v>0</v>
      </c>
      <c r="H229" s="17">
        <f t="shared" si="53"/>
        <v>0</v>
      </c>
      <c r="I229" s="17">
        <f t="shared" si="53"/>
        <v>0</v>
      </c>
      <c r="J229" s="17">
        <f t="shared" si="53"/>
        <v>0</v>
      </c>
      <c r="K229" s="17">
        <f t="shared" si="53"/>
        <v>0</v>
      </c>
      <c r="L229" s="17">
        <f t="shared" si="53"/>
        <v>0</v>
      </c>
      <c r="M229" s="17">
        <f>SUM(M230:M232)</f>
        <v>0</v>
      </c>
      <c r="N229" s="17">
        <f>SUM(N230:N232)</f>
        <v>0</v>
      </c>
    </row>
    <row r="230" spans="1:14" x14ac:dyDescent="0.25">
      <c r="A230" s="18">
        <v>311</v>
      </c>
      <c r="B230" s="53" t="s">
        <v>38</v>
      </c>
      <c r="C230" s="53"/>
      <c r="D230" s="53"/>
      <c r="E230" s="19">
        <f>SUM(F230:L230)</f>
        <v>0</v>
      </c>
      <c r="F230" s="19">
        <v>0</v>
      </c>
      <c r="G230" s="19"/>
      <c r="H230" s="19"/>
      <c r="I230" s="19"/>
      <c r="J230" s="19"/>
      <c r="K230" s="19"/>
      <c r="L230" s="19"/>
      <c r="M230" s="19"/>
      <c r="N230" s="19"/>
    </row>
    <row r="231" spans="1:14" x14ac:dyDescent="0.25">
      <c r="A231" s="18">
        <v>312</v>
      </c>
      <c r="B231" s="53" t="s">
        <v>39</v>
      </c>
      <c r="C231" s="53"/>
      <c r="D231" s="53"/>
      <c r="E231" s="19">
        <f>SUM(F231:L231)</f>
        <v>0</v>
      </c>
      <c r="F231" s="19">
        <v>0</v>
      </c>
      <c r="G231" s="19"/>
      <c r="H231" s="19"/>
      <c r="I231" s="19"/>
      <c r="J231" s="19"/>
      <c r="K231" s="19"/>
      <c r="L231" s="19"/>
      <c r="M231" s="19"/>
      <c r="N231" s="19"/>
    </row>
    <row r="232" spans="1:14" x14ac:dyDescent="0.25">
      <c r="A232" s="18">
        <v>313</v>
      </c>
      <c r="B232" s="53" t="s">
        <v>40</v>
      </c>
      <c r="C232" s="53"/>
      <c r="D232" s="53"/>
      <c r="E232" s="19">
        <f>SUM(F232:L232)</f>
        <v>0</v>
      </c>
      <c r="F232" s="19">
        <v>0</v>
      </c>
      <c r="G232" s="19"/>
      <c r="H232" s="19"/>
      <c r="I232" s="19"/>
      <c r="J232" s="19"/>
      <c r="K232" s="19"/>
      <c r="L232" s="19"/>
      <c r="M232" s="19"/>
      <c r="N232" s="19"/>
    </row>
    <row r="233" spans="1:14" x14ac:dyDescent="0.25">
      <c r="A233" s="10">
        <v>32</v>
      </c>
      <c r="B233" s="54" t="s">
        <v>41</v>
      </c>
      <c r="C233" s="54"/>
      <c r="D233" s="54"/>
      <c r="E233" s="17">
        <f t="shared" ref="E233:L233" si="54">SUM(E234:E237)</f>
        <v>38000</v>
      </c>
      <c r="F233" s="17">
        <f t="shared" si="54"/>
        <v>38000</v>
      </c>
      <c r="G233" s="17">
        <f t="shared" si="54"/>
        <v>0</v>
      </c>
      <c r="H233" s="17">
        <f t="shared" si="54"/>
        <v>0</v>
      </c>
      <c r="I233" s="17">
        <f t="shared" si="54"/>
        <v>0</v>
      </c>
      <c r="J233" s="17">
        <f t="shared" si="54"/>
        <v>0</v>
      </c>
      <c r="K233" s="17">
        <f t="shared" si="54"/>
        <v>0</v>
      </c>
      <c r="L233" s="17">
        <f t="shared" si="54"/>
        <v>0</v>
      </c>
      <c r="M233" s="17">
        <v>38000</v>
      </c>
      <c r="N233" s="17">
        <v>38000</v>
      </c>
    </row>
    <row r="234" spans="1:14" x14ac:dyDescent="0.25">
      <c r="A234" s="18">
        <v>321</v>
      </c>
      <c r="B234" s="53" t="s">
        <v>42</v>
      </c>
      <c r="C234" s="53"/>
      <c r="D234" s="53"/>
      <c r="E234" s="19">
        <f>SUM(F234:L234)</f>
        <v>0</v>
      </c>
      <c r="F234" s="19">
        <v>0</v>
      </c>
      <c r="G234" s="19"/>
      <c r="H234" s="19"/>
      <c r="I234" s="19"/>
      <c r="J234" s="19"/>
      <c r="K234" s="19"/>
      <c r="L234" s="19"/>
      <c r="M234" s="19"/>
      <c r="N234" s="19"/>
    </row>
    <row r="235" spans="1:14" x14ac:dyDescent="0.25">
      <c r="A235" s="18">
        <v>322</v>
      </c>
      <c r="B235" s="53" t="s">
        <v>43</v>
      </c>
      <c r="C235" s="53"/>
      <c r="D235" s="53"/>
      <c r="E235" s="19">
        <f>SUM(F235:L235)</f>
        <v>38000</v>
      </c>
      <c r="F235" s="19">
        <v>38000</v>
      </c>
      <c r="G235" s="19"/>
      <c r="H235" s="19"/>
      <c r="I235" s="19"/>
      <c r="J235" s="19"/>
      <c r="K235" s="19"/>
      <c r="L235" s="19"/>
      <c r="M235" s="19"/>
      <c r="N235" s="19"/>
    </row>
    <row r="236" spans="1:14" x14ac:dyDescent="0.25">
      <c r="A236" s="18">
        <v>323</v>
      </c>
      <c r="B236" s="53" t="s">
        <v>44</v>
      </c>
      <c r="C236" s="53"/>
      <c r="D236" s="53"/>
      <c r="E236" s="19">
        <f>SUM(F236:L236)</f>
        <v>0</v>
      </c>
      <c r="F236" s="19">
        <v>0</v>
      </c>
      <c r="G236" s="19"/>
      <c r="H236" s="19"/>
      <c r="I236" s="19"/>
      <c r="J236" s="19"/>
      <c r="K236" s="19"/>
      <c r="L236" s="19"/>
      <c r="M236" s="19"/>
      <c r="N236" s="19"/>
    </row>
    <row r="237" spans="1:14" x14ac:dyDescent="0.25">
      <c r="A237" s="18">
        <v>329</v>
      </c>
      <c r="B237" s="53" t="s">
        <v>45</v>
      </c>
      <c r="C237" s="53"/>
      <c r="D237" s="53"/>
      <c r="E237" s="19">
        <f>SUM(F237:L237)</f>
        <v>0</v>
      </c>
      <c r="F237" s="19">
        <v>0</v>
      </c>
      <c r="G237" s="19"/>
      <c r="H237" s="19"/>
      <c r="I237" s="19"/>
      <c r="J237" s="19"/>
      <c r="K237" s="19"/>
      <c r="L237" s="19"/>
      <c r="M237" s="19"/>
      <c r="N237" s="19"/>
    </row>
    <row r="238" spans="1:14" x14ac:dyDescent="0.25">
      <c r="A238" s="10">
        <v>34</v>
      </c>
      <c r="B238" s="54" t="s">
        <v>46</v>
      </c>
      <c r="C238" s="54"/>
      <c r="D238" s="54"/>
      <c r="E238" s="17">
        <f t="shared" ref="E238:N238" si="55">E239</f>
        <v>0</v>
      </c>
      <c r="F238" s="17">
        <f t="shared" si="55"/>
        <v>0</v>
      </c>
      <c r="G238" s="17">
        <f t="shared" si="55"/>
        <v>0</v>
      </c>
      <c r="H238" s="17">
        <f t="shared" si="55"/>
        <v>0</v>
      </c>
      <c r="I238" s="17">
        <f t="shared" si="55"/>
        <v>0</v>
      </c>
      <c r="J238" s="17">
        <f t="shared" si="55"/>
        <v>0</v>
      </c>
      <c r="K238" s="17">
        <f t="shared" si="55"/>
        <v>0</v>
      </c>
      <c r="L238" s="17">
        <f t="shared" si="55"/>
        <v>0</v>
      </c>
      <c r="M238" s="17">
        <f t="shared" si="55"/>
        <v>0</v>
      </c>
      <c r="N238" s="17">
        <f t="shared" si="55"/>
        <v>0</v>
      </c>
    </row>
    <row r="239" spans="1:14" x14ac:dyDescent="0.25">
      <c r="A239" s="18">
        <v>343</v>
      </c>
      <c r="B239" s="53" t="s">
        <v>47</v>
      </c>
      <c r="C239" s="53"/>
      <c r="D239" s="53"/>
      <c r="E239" s="19">
        <f>SUM(F239:L239)</f>
        <v>0</v>
      </c>
      <c r="F239" s="19">
        <v>0</v>
      </c>
      <c r="G239" s="19"/>
      <c r="H239" s="19"/>
      <c r="I239" s="19"/>
      <c r="J239" s="19"/>
      <c r="K239" s="19"/>
      <c r="L239" s="19"/>
      <c r="M239" s="19"/>
      <c r="N239" s="19"/>
    </row>
    <row r="240" spans="1:14" x14ac:dyDescent="0.25">
      <c r="A240" s="10"/>
      <c r="B240" s="26"/>
      <c r="C240" s="26"/>
      <c r="D240" s="27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27" customHeight="1" x14ac:dyDescent="0.25">
      <c r="A241" s="28" t="s">
        <v>67</v>
      </c>
      <c r="B241" s="58" t="s">
        <v>68</v>
      </c>
      <c r="C241" s="58"/>
      <c r="D241" s="58"/>
      <c r="E241" s="22">
        <f>E243</f>
        <v>135000</v>
      </c>
      <c r="F241" s="22">
        <f>F243</f>
        <v>135000</v>
      </c>
      <c r="G241" s="22">
        <f t="shared" ref="G241:N241" si="56">G243</f>
        <v>0</v>
      </c>
      <c r="H241" s="22">
        <f t="shared" si="56"/>
        <v>0</v>
      </c>
      <c r="I241" s="22">
        <f t="shared" si="56"/>
        <v>0</v>
      </c>
      <c r="J241" s="22">
        <f t="shared" si="56"/>
        <v>0</v>
      </c>
      <c r="K241" s="22">
        <f t="shared" si="56"/>
        <v>0</v>
      </c>
      <c r="L241" s="22">
        <f t="shared" si="56"/>
        <v>0</v>
      </c>
      <c r="M241" s="22">
        <f t="shared" si="56"/>
        <v>135000</v>
      </c>
      <c r="N241" s="22">
        <f t="shared" si="56"/>
        <v>135000</v>
      </c>
    </row>
    <row r="242" spans="1:14" x14ac:dyDescent="0.25">
      <c r="A242" s="14" t="s">
        <v>69</v>
      </c>
      <c r="B242" s="56" t="s">
        <v>70</v>
      </c>
      <c r="C242" s="56"/>
      <c r="D242" s="56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x14ac:dyDescent="0.25">
      <c r="A243" s="10">
        <v>4</v>
      </c>
      <c r="B243" s="54" t="s">
        <v>71</v>
      </c>
      <c r="C243" s="54"/>
      <c r="D243" s="54"/>
      <c r="E243" s="16">
        <f>E244</f>
        <v>135000</v>
      </c>
      <c r="F243" s="16">
        <f>F244</f>
        <v>135000</v>
      </c>
      <c r="G243" s="16">
        <f t="shared" ref="G243:N243" si="57">G244</f>
        <v>0</v>
      </c>
      <c r="H243" s="16">
        <f t="shared" si="57"/>
        <v>0</v>
      </c>
      <c r="I243" s="16">
        <f t="shared" si="57"/>
        <v>0</v>
      </c>
      <c r="J243" s="16">
        <f t="shared" si="57"/>
        <v>0</v>
      </c>
      <c r="K243" s="16">
        <f t="shared" si="57"/>
        <v>0</v>
      </c>
      <c r="L243" s="16">
        <f t="shared" si="57"/>
        <v>0</v>
      </c>
      <c r="M243" s="16">
        <f t="shared" si="57"/>
        <v>135000</v>
      </c>
      <c r="N243" s="16">
        <f t="shared" si="57"/>
        <v>135000</v>
      </c>
    </row>
    <row r="244" spans="1:14" ht="27" customHeight="1" x14ac:dyDescent="0.25">
      <c r="A244" s="10">
        <v>42</v>
      </c>
      <c r="B244" s="54" t="s">
        <v>72</v>
      </c>
      <c r="C244" s="54"/>
      <c r="D244" s="54"/>
      <c r="E244" s="17">
        <f>SUM(E245:E247)</f>
        <v>135000</v>
      </c>
      <c r="F244" s="17">
        <f>SUM(F245:F247)</f>
        <v>135000</v>
      </c>
      <c r="G244" s="17">
        <f t="shared" ref="G244:L244" si="58">SUM(G245:G247)</f>
        <v>0</v>
      </c>
      <c r="H244" s="17">
        <f t="shared" si="58"/>
        <v>0</v>
      </c>
      <c r="I244" s="17">
        <f t="shared" si="58"/>
        <v>0</v>
      </c>
      <c r="J244" s="17">
        <f t="shared" si="58"/>
        <v>0</v>
      </c>
      <c r="K244" s="17">
        <f t="shared" si="58"/>
        <v>0</v>
      </c>
      <c r="L244" s="17">
        <f t="shared" si="58"/>
        <v>0</v>
      </c>
      <c r="M244" s="17">
        <v>135000</v>
      </c>
      <c r="N244" s="17">
        <v>135000</v>
      </c>
    </row>
    <row r="245" spans="1:14" x14ac:dyDescent="0.25">
      <c r="A245" s="18">
        <v>422</v>
      </c>
      <c r="B245" s="53" t="s">
        <v>73</v>
      </c>
      <c r="C245" s="53"/>
      <c r="D245" s="53"/>
      <c r="E245" s="19">
        <f>SUM(F245:L245)</f>
        <v>135000</v>
      </c>
      <c r="F245" s="19">
        <v>135000</v>
      </c>
      <c r="G245" s="19"/>
      <c r="H245" s="19"/>
      <c r="I245" s="19"/>
      <c r="J245" s="19"/>
      <c r="K245" s="19"/>
      <c r="L245" s="19"/>
      <c r="M245" s="19"/>
      <c r="N245" s="19"/>
    </row>
    <row r="246" spans="1:14" ht="25.5" customHeight="1" x14ac:dyDescent="0.25">
      <c r="A246" s="18">
        <v>424</v>
      </c>
      <c r="B246" s="53" t="s">
        <v>74</v>
      </c>
      <c r="C246" s="53"/>
      <c r="D246" s="53"/>
      <c r="E246" s="19">
        <f>SUM(F246:L246)</f>
        <v>0</v>
      </c>
      <c r="F246" s="19">
        <v>0</v>
      </c>
      <c r="G246" s="19"/>
      <c r="H246" s="19"/>
      <c r="I246" s="19"/>
      <c r="J246" s="19"/>
      <c r="K246" s="19"/>
      <c r="L246" s="19"/>
      <c r="M246" s="19"/>
      <c r="N246" s="19"/>
    </row>
    <row r="247" spans="1:14" x14ac:dyDescent="0.25">
      <c r="A247" s="18">
        <v>426</v>
      </c>
      <c r="B247" s="53" t="s">
        <v>75</v>
      </c>
      <c r="C247" s="53"/>
      <c r="D247" s="53"/>
      <c r="E247" s="19">
        <f>SUM(F247:L247)</f>
        <v>0</v>
      </c>
      <c r="F247" s="19">
        <v>0</v>
      </c>
      <c r="G247" s="19"/>
      <c r="H247" s="19"/>
      <c r="I247" s="19"/>
      <c r="J247" s="19"/>
      <c r="K247" s="19"/>
      <c r="L247" s="19"/>
      <c r="M247" s="19"/>
      <c r="N247" s="19"/>
    </row>
    <row r="248" spans="1:14" x14ac:dyDescent="0.25">
      <c r="A248" s="10"/>
      <c r="D248" s="11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26.25" customHeight="1" x14ac:dyDescent="0.25">
      <c r="A249" s="28" t="s">
        <v>76</v>
      </c>
      <c r="B249" s="58" t="s">
        <v>77</v>
      </c>
      <c r="C249" s="58"/>
      <c r="D249" s="58"/>
      <c r="E249" s="22">
        <f>E251</f>
        <v>135000</v>
      </c>
      <c r="F249" s="22">
        <f>F251</f>
        <v>115000</v>
      </c>
      <c r="G249" s="22">
        <f t="shared" ref="G249:N249" si="59">G251</f>
        <v>2000</v>
      </c>
      <c r="H249" s="22">
        <f t="shared" si="59"/>
        <v>3000</v>
      </c>
      <c r="I249" s="22">
        <f t="shared" si="59"/>
        <v>0</v>
      </c>
      <c r="J249" s="22">
        <f t="shared" si="59"/>
        <v>13000</v>
      </c>
      <c r="K249" s="22">
        <f t="shared" si="59"/>
        <v>2000</v>
      </c>
      <c r="L249" s="22">
        <f t="shared" si="59"/>
        <v>0</v>
      </c>
      <c r="M249" s="22">
        <f t="shared" si="59"/>
        <v>5135000</v>
      </c>
      <c r="N249" s="22">
        <f t="shared" si="59"/>
        <v>135000</v>
      </c>
    </row>
    <row r="250" spans="1:14" x14ac:dyDescent="0.25">
      <c r="A250" s="14" t="s">
        <v>78</v>
      </c>
      <c r="B250" s="56" t="s">
        <v>70</v>
      </c>
      <c r="C250" s="56"/>
      <c r="D250" s="56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1:14" x14ac:dyDescent="0.25">
      <c r="A251" s="10">
        <v>4</v>
      </c>
      <c r="B251" s="54" t="s">
        <v>71</v>
      </c>
      <c r="C251" s="54"/>
      <c r="D251" s="54"/>
      <c r="E251" s="16">
        <f t="shared" ref="E251:N251" si="60">E252</f>
        <v>135000</v>
      </c>
      <c r="F251" s="16">
        <f t="shared" si="60"/>
        <v>115000</v>
      </c>
      <c r="G251" s="16">
        <f t="shared" si="60"/>
        <v>2000</v>
      </c>
      <c r="H251" s="16">
        <f t="shared" si="60"/>
        <v>3000</v>
      </c>
      <c r="I251" s="16">
        <f t="shared" si="60"/>
        <v>0</v>
      </c>
      <c r="J251" s="16">
        <f t="shared" si="60"/>
        <v>13000</v>
      </c>
      <c r="K251" s="16">
        <f t="shared" si="60"/>
        <v>2000</v>
      </c>
      <c r="L251" s="16">
        <f t="shared" si="60"/>
        <v>0</v>
      </c>
      <c r="M251" s="16">
        <f t="shared" si="60"/>
        <v>5135000</v>
      </c>
      <c r="N251" s="16">
        <f t="shared" si="60"/>
        <v>135000</v>
      </c>
    </row>
    <row r="252" spans="1:14" ht="26.25" customHeight="1" x14ac:dyDescent="0.25">
      <c r="A252" s="10">
        <v>42</v>
      </c>
      <c r="B252" s="54" t="s">
        <v>72</v>
      </c>
      <c r="C252" s="54"/>
      <c r="D252" s="54"/>
      <c r="E252" s="17">
        <f>SUM(E253:E255)</f>
        <v>135000</v>
      </c>
      <c r="F252" s="17">
        <f>SUM(F253:F255)</f>
        <v>115000</v>
      </c>
      <c r="G252" s="17">
        <f t="shared" ref="G252:L252" si="61">SUM(G253:G255)</f>
        <v>2000</v>
      </c>
      <c r="H252" s="17">
        <f t="shared" si="61"/>
        <v>3000</v>
      </c>
      <c r="I252" s="17">
        <f t="shared" si="61"/>
        <v>0</v>
      </c>
      <c r="J252" s="17">
        <f t="shared" si="61"/>
        <v>13000</v>
      </c>
      <c r="K252" s="17">
        <f t="shared" si="61"/>
        <v>2000</v>
      </c>
      <c r="L252" s="17">
        <f t="shared" si="61"/>
        <v>0</v>
      </c>
      <c r="M252" s="17">
        <v>5135000</v>
      </c>
      <c r="N252" s="17">
        <v>135000</v>
      </c>
    </row>
    <row r="253" spans="1:14" x14ac:dyDescent="0.25">
      <c r="A253" s="18">
        <v>422</v>
      </c>
      <c r="B253" s="53" t="s">
        <v>73</v>
      </c>
      <c r="C253" s="53"/>
      <c r="D253" s="53"/>
      <c r="E253" s="19">
        <f>SUM(F253:L253)</f>
        <v>116000</v>
      </c>
      <c r="F253" s="19">
        <v>99000</v>
      </c>
      <c r="G253" s="19">
        <v>2000</v>
      </c>
      <c r="H253" s="19"/>
      <c r="I253" s="19"/>
      <c r="J253" s="19">
        <v>13000</v>
      </c>
      <c r="K253" s="19">
        <v>2000</v>
      </c>
      <c r="L253" s="19"/>
      <c r="M253" s="19"/>
      <c r="N253" s="19"/>
    </row>
    <row r="254" spans="1:14" ht="27.75" customHeight="1" x14ac:dyDescent="0.25">
      <c r="A254" s="18">
        <v>424</v>
      </c>
      <c r="B254" s="53" t="s">
        <v>74</v>
      </c>
      <c r="C254" s="53"/>
      <c r="D254" s="53"/>
      <c r="E254" s="19">
        <f>SUM(F254:L254)</f>
        <v>14000</v>
      </c>
      <c r="F254" s="19">
        <v>11000</v>
      </c>
      <c r="G254" s="19"/>
      <c r="H254" s="19">
        <v>3000</v>
      </c>
      <c r="I254" s="19"/>
      <c r="J254" s="19"/>
      <c r="K254" s="19"/>
      <c r="L254" s="19"/>
      <c r="M254" s="19"/>
      <c r="N254" s="19"/>
    </row>
    <row r="255" spans="1:14" x14ac:dyDescent="0.25">
      <c r="A255" s="18">
        <v>426</v>
      </c>
      <c r="B255" s="53" t="s">
        <v>75</v>
      </c>
      <c r="C255" s="53"/>
      <c r="D255" s="53"/>
      <c r="E255" s="19">
        <f>SUM(F255:L255)</f>
        <v>5000</v>
      </c>
      <c r="F255" s="19">
        <v>5000</v>
      </c>
      <c r="G255" s="19"/>
      <c r="H255" s="19"/>
      <c r="I255" s="19"/>
      <c r="J255" s="19"/>
      <c r="K255" s="19"/>
      <c r="L255" s="19"/>
      <c r="M255" s="19"/>
      <c r="N255" s="19"/>
    </row>
    <row r="256" spans="1:14" x14ac:dyDescent="0.25">
      <c r="A256" s="10"/>
      <c r="D256" s="11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8" ht="15.75" thickBot="1" x14ac:dyDescent="0.3">
      <c r="A257" s="23"/>
      <c r="B257" s="57" t="s">
        <v>79</v>
      </c>
      <c r="C257" s="57"/>
      <c r="D257" s="57"/>
      <c r="E257" s="24">
        <f t="shared" ref="E257:N257" si="62">E102+E117+E241+E249</f>
        <v>13869100</v>
      </c>
      <c r="F257" s="24">
        <f t="shared" si="62"/>
        <v>3280100</v>
      </c>
      <c r="G257" s="24">
        <f t="shared" si="62"/>
        <v>3100</v>
      </c>
      <c r="H257" s="24">
        <f t="shared" si="62"/>
        <v>807300</v>
      </c>
      <c r="I257" s="24">
        <f t="shared" si="62"/>
        <v>9743000</v>
      </c>
      <c r="J257" s="24">
        <f t="shared" si="62"/>
        <v>33600</v>
      </c>
      <c r="K257" s="24">
        <f t="shared" si="62"/>
        <v>2000</v>
      </c>
      <c r="L257" s="24">
        <f t="shared" si="62"/>
        <v>0</v>
      </c>
      <c r="M257" s="24">
        <f t="shared" si="62"/>
        <v>18869100</v>
      </c>
      <c r="N257" s="24">
        <f t="shared" si="62"/>
        <v>13869100</v>
      </c>
    </row>
    <row r="259" spans="1:18" s="45" customFormat="1" x14ac:dyDescent="0.25">
      <c r="A259" s="115" t="s">
        <v>113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</row>
    <row r="261" spans="1:18" ht="15.75" x14ac:dyDescent="0.25">
      <c r="A261" s="96" t="s">
        <v>106</v>
      </c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</row>
    <row r="263" spans="1:18" ht="15.75" x14ac:dyDescent="0.25">
      <c r="A263" s="100" t="s">
        <v>107</v>
      </c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</row>
    <row r="265" spans="1:18" ht="15.75" x14ac:dyDescent="0.25">
      <c r="A265" s="100" t="s">
        <v>108</v>
      </c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</row>
    <row r="266" spans="1:18" ht="15.75" x14ac:dyDescent="0.25">
      <c r="A266" s="100" t="s">
        <v>109</v>
      </c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</row>
    <row r="267" spans="1:18" ht="15.75" x14ac:dyDescent="0.25">
      <c r="A267" s="100" t="s">
        <v>110</v>
      </c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</row>
    <row r="268" spans="1:18" ht="15.75" x14ac:dyDescent="0.25">
      <c r="J268" s="99" t="s">
        <v>111</v>
      </c>
      <c r="K268" s="99"/>
      <c r="L268" s="99"/>
      <c r="M268" s="99"/>
      <c r="N268" s="99"/>
    </row>
    <row r="269" spans="1:18" ht="18.75" customHeight="1" x14ac:dyDescent="0.25">
      <c r="J269" s="116" t="s">
        <v>112</v>
      </c>
      <c r="K269" s="116"/>
      <c r="L269" s="116"/>
      <c r="M269" s="116"/>
      <c r="N269" s="116"/>
      <c r="R269" s="46"/>
    </row>
  </sheetData>
  <sheetProtection algorithmName="SHA-512" hashValue="Ru6MxX453dLFTaLLHhAgI8vCWR0y5ozWXy+aqoc/RRIMy+cPbCa33crGK+2TilX7Swdcu76qw1RGoqd8sbKygQ==" saltValue="+4Wf9jsnUs1eDwzrc8DbfA==" spinCount="100000" sheet="1" objects="1" scenarios="1"/>
  <mergeCells count="455">
    <mergeCell ref="A259:N259"/>
    <mergeCell ref="A261:N261"/>
    <mergeCell ref="A263:N263"/>
    <mergeCell ref="A265:N265"/>
    <mergeCell ref="A266:N266"/>
    <mergeCell ref="A267:N267"/>
    <mergeCell ref="J268:N268"/>
    <mergeCell ref="J269:N269"/>
    <mergeCell ref="B81:N81"/>
    <mergeCell ref="L98:N98"/>
    <mergeCell ref="B96:N96"/>
    <mergeCell ref="B94:C94"/>
    <mergeCell ref="E94:F94"/>
    <mergeCell ref="G94:H94"/>
    <mergeCell ref="I94:J94"/>
    <mergeCell ref="K94:L94"/>
    <mergeCell ref="M94:N94"/>
    <mergeCell ref="B95:C95"/>
    <mergeCell ref="E95:F95"/>
    <mergeCell ref="G95:H95"/>
    <mergeCell ref="I95:J95"/>
    <mergeCell ref="K95:L95"/>
    <mergeCell ref="M95:N95"/>
    <mergeCell ref="B92:C92"/>
    <mergeCell ref="B79:C79"/>
    <mergeCell ref="E79:F79"/>
    <mergeCell ref="G79:H79"/>
    <mergeCell ref="I79:J79"/>
    <mergeCell ref="K79:L79"/>
    <mergeCell ref="M79:N79"/>
    <mergeCell ref="B80:C80"/>
    <mergeCell ref="E80:F80"/>
    <mergeCell ref="G80:H80"/>
    <mergeCell ref="I80:J80"/>
    <mergeCell ref="K80:L80"/>
    <mergeCell ref="M80:N80"/>
    <mergeCell ref="B77:C77"/>
    <mergeCell ref="E77:F77"/>
    <mergeCell ref="G77:H77"/>
    <mergeCell ref="I77:J77"/>
    <mergeCell ref="K77:L77"/>
    <mergeCell ref="M77:N77"/>
    <mergeCell ref="B78:C78"/>
    <mergeCell ref="E78:F78"/>
    <mergeCell ref="G78:H78"/>
    <mergeCell ref="I78:J78"/>
    <mergeCell ref="K78:L78"/>
    <mergeCell ref="M78:N78"/>
    <mergeCell ref="B75:C75"/>
    <mergeCell ref="E75:F75"/>
    <mergeCell ref="G75:H75"/>
    <mergeCell ref="I75:J75"/>
    <mergeCell ref="K75:L75"/>
    <mergeCell ref="M75:N75"/>
    <mergeCell ref="B76:C76"/>
    <mergeCell ref="E76:F76"/>
    <mergeCell ref="G76:H76"/>
    <mergeCell ref="I76:J76"/>
    <mergeCell ref="K76:L76"/>
    <mergeCell ref="M76:N76"/>
    <mergeCell ref="B73:C73"/>
    <mergeCell ref="E73:F73"/>
    <mergeCell ref="G73:H73"/>
    <mergeCell ref="I73:J73"/>
    <mergeCell ref="K73:L73"/>
    <mergeCell ref="M73:N73"/>
    <mergeCell ref="B74:C74"/>
    <mergeCell ref="E74:F74"/>
    <mergeCell ref="G74:H74"/>
    <mergeCell ref="I74:J74"/>
    <mergeCell ref="K74:L74"/>
    <mergeCell ref="M74:N74"/>
    <mergeCell ref="B68:N68"/>
    <mergeCell ref="B69:C69"/>
    <mergeCell ref="E69:F69"/>
    <mergeCell ref="G69:H69"/>
    <mergeCell ref="I69:J69"/>
    <mergeCell ref="K69:L69"/>
    <mergeCell ref="M69:N69"/>
    <mergeCell ref="B70:C70"/>
    <mergeCell ref="E70:F70"/>
    <mergeCell ref="G70:H70"/>
    <mergeCell ref="I70:J70"/>
    <mergeCell ref="K70:L70"/>
    <mergeCell ref="M70:N70"/>
    <mergeCell ref="B71:C71"/>
    <mergeCell ref="E71:F71"/>
    <mergeCell ref="G71:H71"/>
    <mergeCell ref="I71:J71"/>
    <mergeCell ref="K71:L71"/>
    <mergeCell ref="M71:N71"/>
    <mergeCell ref="B72:C72"/>
    <mergeCell ref="E72:F72"/>
    <mergeCell ref="G72:H72"/>
    <mergeCell ref="I72:J72"/>
    <mergeCell ref="K72:L72"/>
    <mergeCell ref="M72:N72"/>
    <mergeCell ref="E92:F92"/>
    <mergeCell ref="G92:H92"/>
    <mergeCell ref="I92:J92"/>
    <mergeCell ref="K92:L92"/>
    <mergeCell ref="M92:N92"/>
    <mergeCell ref="B93:C93"/>
    <mergeCell ref="E93:F93"/>
    <mergeCell ref="G93:H93"/>
    <mergeCell ref="I93:J93"/>
    <mergeCell ref="K93:L93"/>
    <mergeCell ref="M93:N93"/>
    <mergeCell ref="B90:C90"/>
    <mergeCell ref="E90:F90"/>
    <mergeCell ref="G90:H90"/>
    <mergeCell ref="I90:J90"/>
    <mergeCell ref="K90:L90"/>
    <mergeCell ref="M90:N90"/>
    <mergeCell ref="B91:C91"/>
    <mergeCell ref="E91:F91"/>
    <mergeCell ref="G91:H91"/>
    <mergeCell ref="I91:J91"/>
    <mergeCell ref="K91:L91"/>
    <mergeCell ref="M91:N91"/>
    <mergeCell ref="B88:C88"/>
    <mergeCell ref="E88:F88"/>
    <mergeCell ref="G88:H88"/>
    <mergeCell ref="I88:J88"/>
    <mergeCell ref="K88:L88"/>
    <mergeCell ref="M88:N88"/>
    <mergeCell ref="B89:C89"/>
    <mergeCell ref="E89:F89"/>
    <mergeCell ref="G89:H89"/>
    <mergeCell ref="I89:J89"/>
    <mergeCell ref="K89:L89"/>
    <mergeCell ref="M89:N89"/>
    <mergeCell ref="B86:C86"/>
    <mergeCell ref="E86:F86"/>
    <mergeCell ref="G86:H86"/>
    <mergeCell ref="I86:J86"/>
    <mergeCell ref="K86:L86"/>
    <mergeCell ref="M86:N86"/>
    <mergeCell ref="B87:C87"/>
    <mergeCell ref="E87:F87"/>
    <mergeCell ref="G87:H87"/>
    <mergeCell ref="I87:J87"/>
    <mergeCell ref="K87:L87"/>
    <mergeCell ref="M87:N87"/>
    <mergeCell ref="B83:N83"/>
    <mergeCell ref="B84:C84"/>
    <mergeCell ref="E84:F84"/>
    <mergeCell ref="G84:H84"/>
    <mergeCell ref="I84:J84"/>
    <mergeCell ref="K84:L84"/>
    <mergeCell ref="M84:N84"/>
    <mergeCell ref="B85:C85"/>
    <mergeCell ref="E85:F85"/>
    <mergeCell ref="G85:H85"/>
    <mergeCell ref="I85:J85"/>
    <mergeCell ref="K85:L85"/>
    <mergeCell ref="M85:N85"/>
    <mergeCell ref="G51:H51"/>
    <mergeCell ref="I51:J51"/>
    <mergeCell ref="K51:L51"/>
    <mergeCell ref="M51:N51"/>
    <mergeCell ref="G52:H52"/>
    <mergeCell ref="G53:H53"/>
    <mergeCell ref="G54:H54"/>
    <mergeCell ref="G55:H55"/>
    <mergeCell ref="I52:J52"/>
    <mergeCell ref="I53:J53"/>
    <mergeCell ref="I54:J54"/>
    <mergeCell ref="I55:J55"/>
    <mergeCell ref="K52:L52"/>
    <mergeCell ref="M52:N52"/>
    <mergeCell ref="K53:L53"/>
    <mergeCell ref="M53:N53"/>
    <mergeCell ref="K54:L54"/>
    <mergeCell ref="M54:N54"/>
    <mergeCell ref="K55:L55"/>
    <mergeCell ref="M55:N55"/>
    <mergeCell ref="I49:J49"/>
    <mergeCell ref="I50:J50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L42:N42"/>
    <mergeCell ref="B46:C46"/>
    <mergeCell ref="B47:C47"/>
    <mergeCell ref="B48:C48"/>
    <mergeCell ref="B49:C49"/>
    <mergeCell ref="B50:C50"/>
    <mergeCell ref="B51:C51"/>
    <mergeCell ref="B52:C52"/>
    <mergeCell ref="B53:C53"/>
    <mergeCell ref="G46:H46"/>
    <mergeCell ref="M45:N45"/>
    <mergeCell ref="K45:L45"/>
    <mergeCell ref="I45:J45"/>
    <mergeCell ref="G45:H45"/>
    <mergeCell ref="E45:F45"/>
    <mergeCell ref="B45:C45"/>
    <mergeCell ref="B44:N44"/>
    <mergeCell ref="G47:H47"/>
    <mergeCell ref="G48:H48"/>
    <mergeCell ref="G49:H49"/>
    <mergeCell ref="G50:H50"/>
    <mergeCell ref="I46:J46"/>
    <mergeCell ref="I47:J47"/>
    <mergeCell ref="I48:J48"/>
    <mergeCell ref="B54:C54"/>
    <mergeCell ref="B55:C5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149:D149"/>
    <mergeCell ref="B144:D144"/>
    <mergeCell ref="B145:D145"/>
    <mergeCell ref="B146:D146"/>
    <mergeCell ref="B147:D147"/>
    <mergeCell ref="B148:D148"/>
    <mergeCell ref="B138:D138"/>
    <mergeCell ref="B139:D139"/>
    <mergeCell ref="B140:D140"/>
    <mergeCell ref="B141:D141"/>
    <mergeCell ref="B143:D143"/>
    <mergeCell ref="B133:D133"/>
    <mergeCell ref="B134:D134"/>
    <mergeCell ref="B135:D135"/>
    <mergeCell ref="B136:D136"/>
    <mergeCell ref="B137:D137"/>
    <mergeCell ref="B127:D127"/>
    <mergeCell ref="B129:D129"/>
    <mergeCell ref="B130:D130"/>
    <mergeCell ref="B131:D131"/>
    <mergeCell ref="B132:D132"/>
    <mergeCell ref="B122:D122"/>
    <mergeCell ref="B123:D123"/>
    <mergeCell ref="B124:D124"/>
    <mergeCell ref="B125:D125"/>
    <mergeCell ref="B126:D126"/>
    <mergeCell ref="B117:D117"/>
    <mergeCell ref="B118:D118"/>
    <mergeCell ref="B119:D119"/>
    <mergeCell ref="B120:D120"/>
    <mergeCell ref="B121:D121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2:D102"/>
    <mergeCell ref="B103:D103"/>
    <mergeCell ref="B104:D104"/>
    <mergeCell ref="B105:D105"/>
    <mergeCell ref="A38:N38"/>
    <mergeCell ref="A40:N40"/>
    <mergeCell ref="A1:N1"/>
    <mergeCell ref="A3:N3"/>
    <mergeCell ref="A4:N4"/>
    <mergeCell ref="A6:N6"/>
    <mergeCell ref="A8:N8"/>
    <mergeCell ref="A10:N10"/>
    <mergeCell ref="A11:N11"/>
    <mergeCell ref="A12:N12"/>
    <mergeCell ref="A14:N14"/>
    <mergeCell ref="A16:N16"/>
    <mergeCell ref="A19:E19"/>
    <mergeCell ref="A20:E20"/>
    <mergeCell ref="A21:E21"/>
    <mergeCell ref="A23:E23"/>
    <mergeCell ref="F23:H23"/>
    <mergeCell ref="A18:E18"/>
    <mergeCell ref="A24:E24"/>
    <mergeCell ref="A25:E25"/>
    <mergeCell ref="F19:H19"/>
    <mergeCell ref="F20:H20"/>
    <mergeCell ref="F21:H21"/>
    <mergeCell ref="F22:H22"/>
    <mergeCell ref="A31:E31"/>
    <mergeCell ref="A29:E29"/>
    <mergeCell ref="F24:H24"/>
    <mergeCell ref="A27:E27"/>
    <mergeCell ref="F25:H25"/>
    <mergeCell ref="A32:E32"/>
    <mergeCell ref="A26:N26"/>
    <mergeCell ref="A30:N30"/>
    <mergeCell ref="I27:K27"/>
    <mergeCell ref="L27:N27"/>
    <mergeCell ref="I28:K28"/>
    <mergeCell ref="L28:N28"/>
    <mergeCell ref="I29:K29"/>
    <mergeCell ref="L29:N29"/>
    <mergeCell ref="F27:H27"/>
    <mergeCell ref="F28:H28"/>
    <mergeCell ref="A28:E28"/>
    <mergeCell ref="L18:N18"/>
    <mergeCell ref="I18:K18"/>
    <mergeCell ref="I19:K19"/>
    <mergeCell ref="I20:K20"/>
    <mergeCell ref="I21:K21"/>
    <mergeCell ref="F29:H29"/>
    <mergeCell ref="I31:K31"/>
    <mergeCell ref="L31:N31"/>
    <mergeCell ref="I32:K32"/>
    <mergeCell ref="L32:N32"/>
    <mergeCell ref="F31:H31"/>
    <mergeCell ref="F32:H32"/>
    <mergeCell ref="I22:K22"/>
    <mergeCell ref="I23:K23"/>
    <mergeCell ref="I24:K24"/>
    <mergeCell ref="I25:K25"/>
    <mergeCell ref="L19:N19"/>
    <mergeCell ref="L20:N20"/>
    <mergeCell ref="L21:N21"/>
    <mergeCell ref="L22:N22"/>
    <mergeCell ref="L23:N23"/>
    <mergeCell ref="L24:N24"/>
    <mergeCell ref="L25:N25"/>
    <mergeCell ref="F18:H18"/>
    <mergeCell ref="I33:K33"/>
    <mergeCell ref="L33:N33"/>
    <mergeCell ref="I34:K34"/>
    <mergeCell ref="L34:N34"/>
    <mergeCell ref="I36:K36"/>
    <mergeCell ref="L36:N36"/>
    <mergeCell ref="A35:N35"/>
    <mergeCell ref="F34:H34"/>
    <mergeCell ref="F36:H36"/>
    <mergeCell ref="A36:E36"/>
    <mergeCell ref="A34:E34"/>
    <mergeCell ref="F33:H33"/>
    <mergeCell ref="A33:E33"/>
    <mergeCell ref="B150:D150"/>
    <mergeCell ref="B151:D151"/>
    <mergeCell ref="B152:D152"/>
    <mergeCell ref="B153:D153"/>
    <mergeCell ref="B154:D154"/>
    <mergeCell ref="B155:D155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215:D215"/>
    <mergeCell ref="B216:D216"/>
    <mergeCell ref="B217:D217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50:D250"/>
    <mergeCell ref="B251:D251"/>
    <mergeCell ref="B252:D252"/>
    <mergeCell ref="B253:D253"/>
    <mergeCell ref="B254:D254"/>
    <mergeCell ref="B255:D255"/>
    <mergeCell ref="B257:D257"/>
    <mergeCell ref="B237:D237"/>
    <mergeCell ref="B238:D238"/>
    <mergeCell ref="B239:D239"/>
    <mergeCell ref="B241:D241"/>
    <mergeCell ref="B242:D242"/>
    <mergeCell ref="B243:D243"/>
    <mergeCell ref="B244:D244"/>
    <mergeCell ref="B245:D245"/>
    <mergeCell ref="B246:D246"/>
    <mergeCell ref="B249:D249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100:D100"/>
    <mergeCell ref="B56:C56"/>
    <mergeCell ref="E56:F56"/>
    <mergeCell ref="G56:H56"/>
    <mergeCell ref="I56:J56"/>
    <mergeCell ref="K56:L56"/>
    <mergeCell ref="M56:N56"/>
    <mergeCell ref="B57:N57"/>
    <mergeCell ref="B247:D24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7:D227"/>
    <mergeCell ref="B208:D208"/>
    <mergeCell ref="B209:D209"/>
    <mergeCell ref="B210:D210"/>
    <mergeCell ref="B211:D211"/>
    <mergeCell ref="B213:D213"/>
    <mergeCell ref="B214:D214"/>
  </mergeCells>
  <pageMargins left="0.9055118110236221" right="0.11811023622047245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2019-05-23T12:45:34Z</dcterms:modified>
</cp:coreProperties>
</file>